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industrivarden.sharepoint.com/sites/IVDokumentAssistans/Delade dokument/Hemsidan/Uppdateringar/2025/2025-04-08/Substansvärde/"/>
    </mc:Choice>
  </mc:AlternateContent>
  <xr:revisionPtr revIDLastSave="109" documentId="8_{82C4AC7D-543C-4EE5-A1C7-90935C89A64D}" xr6:coauthVersionLast="47" xr6:coauthVersionMax="47" xr10:uidLastSave="{B3DDE90E-96E0-4903-A463-FC22036CFA69}"/>
  <bookViews>
    <workbookView xWindow="30612" yWindow="-108" windowWidth="30936" windowHeight="16776" xr2:uid="{00000000-000D-0000-FFFF-FFFF00000000}"/>
  </bookViews>
  <sheets>
    <sheet name="Substansvär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7" i="1" l="1"/>
  <c r="D268" i="1"/>
  <c r="D192" i="1"/>
  <c r="F119" i="1"/>
  <c r="K12" i="1"/>
  <c r="F31" i="1"/>
  <c r="F142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8" i="1"/>
  <c r="F100" i="1"/>
  <c r="F101" i="1"/>
  <c r="F103" i="1"/>
  <c r="F104" i="1"/>
  <c r="F106" i="1"/>
  <c r="F108" i="1"/>
  <c r="F110" i="1"/>
  <c r="F111" i="1"/>
  <c r="F113" i="1"/>
  <c r="F116" i="1"/>
  <c r="F117" i="1"/>
  <c r="F121" i="1"/>
  <c r="F123" i="1"/>
  <c r="F126" i="1"/>
  <c r="F127" i="1"/>
  <c r="F129" i="1"/>
  <c r="F130" i="1"/>
  <c r="F132" i="1"/>
  <c r="F134" i="1"/>
  <c r="F136" i="1"/>
  <c r="F137" i="1"/>
  <c r="F138" i="1"/>
  <c r="F139" i="1"/>
  <c r="F140" i="1"/>
  <c r="F145" i="1"/>
  <c r="F150" i="1"/>
  <c r="F4" i="1"/>
  <c r="K110" i="1"/>
  <c r="K111" i="1"/>
  <c r="H111" i="1"/>
  <c r="G111" i="1"/>
  <c r="K100" i="1"/>
  <c r="K101" i="1"/>
  <c r="K103" i="1"/>
  <c r="K104" i="1"/>
  <c r="K106" i="1"/>
  <c r="K108" i="1"/>
  <c r="K98" i="1"/>
  <c r="K67" i="1"/>
  <c r="K68" i="1"/>
  <c r="K69" i="1"/>
  <c r="K70" i="1"/>
  <c r="K71" i="1"/>
  <c r="K72" i="1"/>
  <c r="K73" i="1"/>
  <c r="K74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66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34" i="1"/>
  <c r="K5" i="1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G31" i="1"/>
  <c r="H31" i="1"/>
  <c r="K31" i="1"/>
  <c r="I31" i="1"/>
  <c r="J31" i="1"/>
  <c r="K32" i="1"/>
  <c r="K33" i="1"/>
  <c r="K4" i="1"/>
  <c r="K75" i="1"/>
</calcChain>
</file>

<file path=xl/sharedStrings.xml><?xml version="1.0" encoding="utf-8"?>
<sst xmlns="http://schemas.openxmlformats.org/spreadsheetml/2006/main" count="16" uniqueCount="16">
  <si>
    <t>SUBSTANSVÄRDESDATA</t>
  </si>
  <si>
    <t>Tidpunkt</t>
  </si>
  <si>
    <t>Substansvärde, Mkr</t>
  </si>
  <si>
    <t>Antal
A-aktier</t>
  </si>
  <si>
    <t>Antal 
C-aktier</t>
  </si>
  <si>
    <t>Antal 
A-KVB</t>
  </si>
  <si>
    <t>Antal 
C-KVB</t>
  </si>
  <si>
    <t>Aktieportföljen, Mkr</t>
  </si>
  <si>
    <t>Totalt antal aktier</t>
  </si>
  <si>
    <t>Substansvärde, kronor per aktie (omräknat för split)</t>
  </si>
  <si>
    <t>varav räntebärande lån</t>
  </si>
  <si>
    <t>varav konvertibellån</t>
  </si>
  <si>
    <t>123 234 733</t>
  </si>
  <si>
    <t>391 765 373</t>
  </si>
  <si>
    <t>Nettoskuld, Mkr</t>
  </si>
  <si>
    <t>Innehav av 3 310 769 A-aktier i eget förvar per den 31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</si>
</sst>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1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3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3" fontId="0" fillId="0" borderId="0" xfId="0" applyNumberFormat="1"/>
    <xf numFmtId="14" fontId="5" fillId="0" borderId="0" xfId="1" applyNumberFormat="1" applyAlignment="1">
      <alignment horizontal="right"/>
    </xf>
    <xf numFmtId="0" fontId="5" fillId="0" borderId="0" xfId="1"/>
    <xf numFmtId="3" fontId="5" fillId="0" borderId="0" xfId="1" applyNumberFormat="1" applyAlignment="1">
      <alignment horizontal="right"/>
    </xf>
    <xf numFmtId="0" fontId="7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4786"/>
      <rgbColor rgb="004682A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DDDDD"/>
      <rgbColor rgb="0099CCFF"/>
      <rgbColor rgb="00004786"/>
      <rgbColor rgb="00CC99FF"/>
      <rgbColor rgb="004682AD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8"/>
  <sheetViews>
    <sheetView tabSelected="1" zoomScaleNormal="100" workbookViewId="0">
      <pane xSplit="1" ySplit="3" topLeftCell="B308" activePane="bottomRight" state="frozen"/>
      <selection pane="topRight" activeCell="B1" sqref="B1"/>
      <selection pane="bottomLeft" activeCell="A6" sqref="A6"/>
      <selection pane="bottomRight" activeCell="F332" sqref="F332"/>
    </sheetView>
  </sheetViews>
  <sheetFormatPr defaultColWidth="16.6640625" defaultRowHeight="13.2" x14ac:dyDescent="0.25"/>
  <cols>
    <col min="1" max="1" width="11.33203125" style="8" customWidth="1"/>
    <col min="2" max="6" width="16.6640625" style="7" customWidth="1"/>
    <col min="7" max="10" width="12.6640625" style="7" customWidth="1"/>
    <col min="11" max="12" width="16.6640625" style="7" customWidth="1"/>
    <col min="13" max="13" width="56.33203125" style="8" customWidth="1"/>
    <col min="14" max="16384" width="16.6640625" style="8"/>
  </cols>
  <sheetData>
    <row r="1" spans="1:13" s="2" customFormat="1" ht="21" x14ac:dyDescent="0.4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4" customFormat="1" ht="52.8" x14ac:dyDescent="0.25">
      <c r="A3" s="4" t="s">
        <v>1</v>
      </c>
      <c r="B3" s="5" t="s">
        <v>7</v>
      </c>
      <c r="C3" s="5" t="s">
        <v>14</v>
      </c>
      <c r="D3" s="5" t="s">
        <v>10</v>
      </c>
      <c r="E3" s="5" t="s">
        <v>11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8</v>
      </c>
      <c r="L3" s="5" t="s">
        <v>9</v>
      </c>
    </row>
    <row r="4" spans="1:13" x14ac:dyDescent="0.25">
      <c r="A4" s="6">
        <v>34393</v>
      </c>
      <c r="B4" s="7">
        <v>17700</v>
      </c>
      <c r="C4" s="7">
        <v>-2900</v>
      </c>
      <c r="F4" s="7">
        <f>SUM(B4:C4)</f>
        <v>14800</v>
      </c>
      <c r="G4" s="7">
        <v>31224737</v>
      </c>
      <c r="H4" s="7">
        <v>11686485</v>
      </c>
      <c r="I4" s="7">
        <v>2132888</v>
      </c>
      <c r="J4" s="7">
        <v>2757636</v>
      </c>
      <c r="K4" s="7">
        <f>SUM(G4:J4)</f>
        <v>47801746</v>
      </c>
      <c r="L4" s="7">
        <v>38.701515212435964</v>
      </c>
    </row>
    <row r="5" spans="1:13" x14ac:dyDescent="0.25">
      <c r="A5" s="6">
        <v>34564</v>
      </c>
      <c r="B5" s="7">
        <v>16750</v>
      </c>
      <c r="C5" s="7">
        <v>-2400</v>
      </c>
      <c r="F5" s="7">
        <f t="shared" ref="F5:F68" si="0">SUM(B5:C5)</f>
        <v>14350</v>
      </c>
      <c r="G5" s="7">
        <v>31224737</v>
      </c>
      <c r="H5" s="7">
        <v>11686485</v>
      </c>
      <c r="I5" s="7">
        <v>2132888</v>
      </c>
      <c r="J5" s="7">
        <v>2757636</v>
      </c>
      <c r="K5" s="7">
        <f t="shared" ref="K5:K20" si="1">SUM(G5:J5)</f>
        <v>47801746</v>
      </c>
      <c r="L5" s="7">
        <v>37.524779952598387</v>
      </c>
    </row>
    <row r="6" spans="1:13" x14ac:dyDescent="0.25">
      <c r="A6" s="6">
        <v>34647</v>
      </c>
      <c r="B6" s="7">
        <v>17200</v>
      </c>
      <c r="C6" s="7">
        <v>-2600</v>
      </c>
      <c r="F6" s="7">
        <f t="shared" si="0"/>
        <v>14600</v>
      </c>
      <c r="G6" s="7">
        <v>31224737</v>
      </c>
      <c r="H6" s="7">
        <v>11686485</v>
      </c>
      <c r="I6" s="7">
        <v>2132888</v>
      </c>
      <c r="J6" s="7">
        <v>2757636</v>
      </c>
      <c r="K6" s="7">
        <f t="shared" si="1"/>
        <v>47801746</v>
      </c>
      <c r="L6" s="7">
        <v>38.178521763619258</v>
      </c>
    </row>
    <row r="7" spans="1:13" x14ac:dyDescent="0.25">
      <c r="A7" s="6">
        <v>34699</v>
      </c>
      <c r="B7" s="7">
        <v>17900</v>
      </c>
      <c r="C7" s="7">
        <v>-2900</v>
      </c>
      <c r="F7" s="7">
        <f t="shared" si="0"/>
        <v>15000</v>
      </c>
      <c r="G7" s="7">
        <v>31224737</v>
      </c>
      <c r="H7" s="7">
        <v>11686485</v>
      </c>
      <c r="I7" s="7">
        <v>2132888</v>
      </c>
      <c r="J7" s="7">
        <v>2757636</v>
      </c>
      <c r="K7" s="7">
        <f t="shared" si="1"/>
        <v>47801746</v>
      </c>
      <c r="L7" s="7">
        <v>39.224508661252663</v>
      </c>
    </row>
    <row r="8" spans="1:13" x14ac:dyDescent="0.25">
      <c r="A8" s="6">
        <v>34758</v>
      </c>
      <c r="B8" s="7">
        <v>18400</v>
      </c>
      <c r="C8" s="7">
        <v>-2950</v>
      </c>
      <c r="F8" s="7">
        <f t="shared" si="0"/>
        <v>15450</v>
      </c>
      <c r="G8" s="7">
        <v>31225452</v>
      </c>
      <c r="H8" s="7">
        <v>11686485</v>
      </c>
      <c r="I8" s="7">
        <v>2132173</v>
      </c>
      <c r="J8" s="7">
        <v>2757636</v>
      </c>
      <c r="K8" s="7">
        <f t="shared" si="1"/>
        <v>47801746</v>
      </c>
      <c r="L8" s="7">
        <v>40.401243921090249</v>
      </c>
    </row>
    <row r="9" spans="1:13" x14ac:dyDescent="0.25">
      <c r="A9" s="6">
        <v>34824</v>
      </c>
      <c r="B9" s="7">
        <v>18350</v>
      </c>
      <c r="C9" s="7">
        <v>-2600</v>
      </c>
      <c r="F9" s="7">
        <f t="shared" si="0"/>
        <v>15750</v>
      </c>
      <c r="G9" s="7">
        <v>31225452</v>
      </c>
      <c r="H9" s="7">
        <v>11686485</v>
      </c>
      <c r="I9" s="7">
        <v>2132173</v>
      </c>
      <c r="J9" s="7">
        <v>2757636</v>
      </c>
      <c r="K9" s="7">
        <f t="shared" si="1"/>
        <v>47801746</v>
      </c>
      <c r="L9" s="7">
        <v>41.185734094315301</v>
      </c>
    </row>
    <row r="10" spans="1:13" x14ac:dyDescent="0.25">
      <c r="A10" s="6">
        <v>34932</v>
      </c>
      <c r="B10" s="7">
        <v>19600</v>
      </c>
      <c r="C10" s="7">
        <v>-2725</v>
      </c>
      <c r="F10" s="7">
        <f t="shared" si="0"/>
        <v>16875</v>
      </c>
      <c r="G10" s="7">
        <v>31225452</v>
      </c>
      <c r="H10" s="7">
        <v>11686485</v>
      </c>
      <c r="I10" s="7">
        <v>2132173</v>
      </c>
      <c r="J10" s="7">
        <v>2757636</v>
      </c>
      <c r="K10" s="7">
        <f t="shared" si="1"/>
        <v>47801746</v>
      </c>
      <c r="L10" s="7">
        <v>44.127572243909249</v>
      </c>
    </row>
    <row r="11" spans="1:13" x14ac:dyDescent="0.25">
      <c r="A11" s="6">
        <v>35016</v>
      </c>
      <c r="B11" s="7">
        <v>17250</v>
      </c>
      <c r="C11" s="7">
        <v>-1200</v>
      </c>
      <c r="F11" s="7">
        <f t="shared" si="0"/>
        <v>16050</v>
      </c>
      <c r="G11" s="7">
        <v>31225452</v>
      </c>
      <c r="H11" s="7">
        <v>11686485</v>
      </c>
      <c r="I11" s="7">
        <v>2132173</v>
      </c>
      <c r="J11" s="7">
        <v>2757636</v>
      </c>
      <c r="K11" s="7">
        <f t="shared" si="1"/>
        <v>47801746</v>
      </c>
      <c r="L11" s="7">
        <v>41.970224267540353</v>
      </c>
    </row>
    <row r="12" spans="1:13" x14ac:dyDescent="0.25">
      <c r="A12" s="6">
        <v>35064</v>
      </c>
      <c r="B12" s="7">
        <v>17600</v>
      </c>
      <c r="C12" s="7">
        <v>-1700</v>
      </c>
      <c r="F12" s="7">
        <f t="shared" si="0"/>
        <v>15900</v>
      </c>
      <c r="G12" s="7">
        <v>31225121</v>
      </c>
      <c r="H12" s="7">
        <v>11687660</v>
      </c>
      <c r="I12" s="7">
        <v>2132504</v>
      </c>
      <c r="J12" s="7">
        <v>2756461</v>
      </c>
      <c r="K12" s="7">
        <f>SUM(G12:J12)</f>
        <v>47801746</v>
      </c>
      <c r="L12" s="7">
        <v>41.577979180927827</v>
      </c>
    </row>
    <row r="13" spans="1:13" x14ac:dyDescent="0.25">
      <c r="A13" s="6">
        <v>35128</v>
      </c>
      <c r="B13" s="7">
        <v>18500</v>
      </c>
      <c r="C13" s="7">
        <v>-1850</v>
      </c>
      <c r="F13" s="7">
        <f t="shared" si="0"/>
        <v>16650</v>
      </c>
      <c r="G13" s="7">
        <v>31225121</v>
      </c>
      <c r="H13" s="7">
        <v>11687660</v>
      </c>
      <c r="I13" s="7">
        <v>2132504</v>
      </c>
      <c r="J13" s="7">
        <v>2756461</v>
      </c>
      <c r="K13" s="7">
        <f t="shared" si="1"/>
        <v>47801746</v>
      </c>
      <c r="L13" s="7">
        <v>43.539204613990456</v>
      </c>
    </row>
    <row r="14" spans="1:13" x14ac:dyDescent="0.25">
      <c r="A14" s="6">
        <v>35188</v>
      </c>
      <c r="B14" s="7">
        <v>18700</v>
      </c>
      <c r="C14" s="7">
        <v>-1500</v>
      </c>
      <c r="F14" s="7">
        <f t="shared" si="0"/>
        <v>17200</v>
      </c>
      <c r="G14" s="7">
        <v>31225121</v>
      </c>
      <c r="H14" s="7">
        <v>11687660</v>
      </c>
      <c r="I14" s="7">
        <v>2132504</v>
      </c>
      <c r="J14" s="7">
        <v>2756461</v>
      </c>
      <c r="K14" s="7">
        <f t="shared" si="1"/>
        <v>47801746</v>
      </c>
      <c r="L14" s="7">
        <v>44.977436598236388</v>
      </c>
    </row>
    <row r="15" spans="1:13" x14ac:dyDescent="0.25">
      <c r="A15" s="6">
        <v>35246</v>
      </c>
      <c r="B15" s="7">
        <v>18600</v>
      </c>
      <c r="C15" s="7">
        <v>-600</v>
      </c>
      <c r="F15" s="7">
        <f t="shared" si="0"/>
        <v>18000</v>
      </c>
      <c r="G15" s="7">
        <v>31225121</v>
      </c>
      <c r="H15" s="7">
        <v>11687660</v>
      </c>
      <c r="I15" s="7">
        <v>2132504</v>
      </c>
      <c r="J15" s="7">
        <v>2756461</v>
      </c>
      <c r="K15" s="7">
        <f t="shared" si="1"/>
        <v>47801746</v>
      </c>
      <c r="L15" s="7">
        <v>47.069410393503198</v>
      </c>
    </row>
    <row r="16" spans="1:13" x14ac:dyDescent="0.25">
      <c r="A16" s="6">
        <v>35305</v>
      </c>
      <c r="B16" s="7">
        <v>19100</v>
      </c>
      <c r="C16" s="7">
        <v>-850</v>
      </c>
      <c r="F16" s="7">
        <f t="shared" si="0"/>
        <v>18250</v>
      </c>
      <c r="G16" s="7">
        <v>31225121</v>
      </c>
      <c r="H16" s="7">
        <v>11687660</v>
      </c>
      <c r="I16" s="7">
        <v>2132504</v>
      </c>
      <c r="J16" s="7">
        <v>2756461</v>
      </c>
      <c r="K16" s="7">
        <f t="shared" si="1"/>
        <v>47801746</v>
      </c>
      <c r="L16" s="7">
        <v>47.723152204524077</v>
      </c>
    </row>
    <row r="17" spans="1:12" x14ac:dyDescent="0.25">
      <c r="A17" s="6">
        <v>35338</v>
      </c>
      <c r="B17" s="7">
        <v>19900</v>
      </c>
      <c r="C17" s="7">
        <v>-650</v>
      </c>
      <c r="F17" s="7">
        <f t="shared" si="0"/>
        <v>19250</v>
      </c>
      <c r="G17" s="7">
        <v>31225121</v>
      </c>
      <c r="H17" s="7">
        <v>11687660</v>
      </c>
      <c r="I17" s="7">
        <v>2132504</v>
      </c>
      <c r="J17" s="7">
        <v>2756461</v>
      </c>
      <c r="K17" s="7">
        <f t="shared" si="1"/>
        <v>47801746</v>
      </c>
      <c r="L17" s="7">
        <v>50.338119448607586</v>
      </c>
    </row>
    <row r="18" spans="1:12" x14ac:dyDescent="0.25">
      <c r="A18" s="6">
        <v>35377</v>
      </c>
      <c r="B18" s="7">
        <v>20300</v>
      </c>
      <c r="C18" s="7">
        <v>-700</v>
      </c>
      <c r="F18" s="7">
        <f t="shared" si="0"/>
        <v>19600</v>
      </c>
      <c r="G18" s="7">
        <v>31225121</v>
      </c>
      <c r="H18" s="7">
        <v>11687660</v>
      </c>
      <c r="I18" s="7">
        <v>2132504</v>
      </c>
      <c r="J18" s="7">
        <v>2756461</v>
      </c>
      <c r="K18" s="7">
        <f t="shared" si="1"/>
        <v>47801746</v>
      </c>
      <c r="L18" s="7">
        <v>51.253357984036818</v>
      </c>
    </row>
    <row r="19" spans="1:12" x14ac:dyDescent="0.25">
      <c r="A19" s="6">
        <v>35430</v>
      </c>
      <c r="B19" s="7">
        <v>22600</v>
      </c>
      <c r="C19" s="7">
        <v>-850</v>
      </c>
      <c r="F19" s="7">
        <f t="shared" si="0"/>
        <v>21750</v>
      </c>
      <c r="G19" s="7">
        <v>31225147</v>
      </c>
      <c r="H19" s="7">
        <v>11687666</v>
      </c>
      <c r="I19" s="7">
        <v>2132478</v>
      </c>
      <c r="J19" s="7">
        <v>2756455</v>
      </c>
      <c r="K19" s="7">
        <f t="shared" si="1"/>
        <v>47801746</v>
      </c>
      <c r="L19" s="7">
        <v>56.875537558816369</v>
      </c>
    </row>
    <row r="20" spans="1:12" x14ac:dyDescent="0.25">
      <c r="A20" s="6">
        <v>35489</v>
      </c>
      <c r="B20" s="7">
        <v>24600</v>
      </c>
      <c r="C20" s="7">
        <v>-650</v>
      </c>
      <c r="F20" s="7">
        <f t="shared" si="0"/>
        <v>23950</v>
      </c>
      <c r="G20" s="7">
        <v>31225147</v>
      </c>
      <c r="H20" s="7">
        <v>11687666</v>
      </c>
      <c r="I20" s="7">
        <v>2132478</v>
      </c>
      <c r="J20" s="7">
        <v>2756455</v>
      </c>
      <c r="K20" s="7">
        <f t="shared" si="1"/>
        <v>47801746</v>
      </c>
      <c r="L20" s="7">
        <v>62.628465495800093</v>
      </c>
    </row>
    <row r="21" spans="1:12" x14ac:dyDescent="0.25">
      <c r="A21" s="6">
        <v>35520</v>
      </c>
      <c r="B21" s="7">
        <v>25500</v>
      </c>
      <c r="C21" s="7">
        <v>-600</v>
      </c>
      <c r="F21" s="7">
        <f t="shared" si="0"/>
        <v>24900</v>
      </c>
      <c r="G21" s="7">
        <v>31225147</v>
      </c>
      <c r="H21" s="7">
        <v>11687666</v>
      </c>
      <c r="I21" s="7">
        <v>2132478</v>
      </c>
      <c r="J21" s="7">
        <v>2756455</v>
      </c>
      <c r="K21" s="7">
        <f t="shared" ref="K21:K33" si="2">SUM(G21:J21)</f>
        <v>47801746</v>
      </c>
      <c r="L21" s="7">
        <v>65.112684377679429</v>
      </c>
    </row>
    <row r="22" spans="1:12" x14ac:dyDescent="0.25">
      <c r="A22" s="6">
        <v>35545</v>
      </c>
      <c r="B22" s="7">
        <v>28900</v>
      </c>
      <c r="C22" s="7">
        <v>-4800</v>
      </c>
      <c r="F22" s="7">
        <f t="shared" si="0"/>
        <v>24100</v>
      </c>
      <c r="G22" s="7">
        <v>31225147</v>
      </c>
      <c r="H22" s="7">
        <v>11687666</v>
      </c>
      <c r="I22" s="7">
        <v>2132478</v>
      </c>
      <c r="J22" s="7">
        <v>2756455</v>
      </c>
      <c r="K22" s="7">
        <f t="shared" si="2"/>
        <v>47801746</v>
      </c>
      <c r="L22" s="7">
        <v>63.020710582412619</v>
      </c>
    </row>
    <row r="23" spans="1:12" x14ac:dyDescent="0.25">
      <c r="A23" s="6">
        <v>35611</v>
      </c>
      <c r="B23" s="7">
        <v>30500</v>
      </c>
      <c r="C23" s="7">
        <v>-3300</v>
      </c>
      <c r="F23" s="7">
        <f t="shared" si="0"/>
        <v>27200</v>
      </c>
      <c r="G23" s="7">
        <v>31225147</v>
      </c>
      <c r="H23" s="7">
        <v>11687666</v>
      </c>
      <c r="I23" s="7">
        <v>2132478</v>
      </c>
      <c r="J23" s="7">
        <v>2756455</v>
      </c>
      <c r="K23" s="7">
        <f t="shared" si="2"/>
        <v>47801746</v>
      </c>
      <c r="L23" s="7">
        <v>71.127109039071499</v>
      </c>
    </row>
    <row r="24" spans="1:12" x14ac:dyDescent="0.25">
      <c r="A24" s="6">
        <v>35660</v>
      </c>
      <c r="B24" s="7">
        <v>33300</v>
      </c>
      <c r="C24" s="7">
        <v>-3850</v>
      </c>
      <c r="F24" s="7">
        <f t="shared" si="0"/>
        <v>29450</v>
      </c>
      <c r="G24" s="7">
        <v>31225147</v>
      </c>
      <c r="H24" s="7">
        <v>11687666</v>
      </c>
      <c r="I24" s="7">
        <v>2132478</v>
      </c>
      <c r="J24" s="7">
        <v>2756455</v>
      </c>
      <c r="K24" s="7">
        <f t="shared" si="2"/>
        <v>47801746</v>
      </c>
      <c r="L24" s="7">
        <v>77.010785338259396</v>
      </c>
    </row>
    <row r="25" spans="1:12" x14ac:dyDescent="0.25">
      <c r="A25" s="6">
        <v>35703</v>
      </c>
      <c r="B25" s="7">
        <v>33800</v>
      </c>
      <c r="C25" s="7">
        <v>-2350</v>
      </c>
      <c r="F25" s="7">
        <f t="shared" si="0"/>
        <v>31450</v>
      </c>
      <c r="G25" s="7">
        <v>31225147</v>
      </c>
      <c r="H25" s="7">
        <v>11687666</v>
      </c>
      <c r="I25" s="7">
        <v>2132478</v>
      </c>
      <c r="J25" s="7">
        <v>2756455</v>
      </c>
      <c r="K25" s="7">
        <f t="shared" si="2"/>
        <v>47801746</v>
      </c>
      <c r="L25" s="7">
        <v>82.240719826426428</v>
      </c>
    </row>
    <row r="26" spans="1:12" x14ac:dyDescent="0.25">
      <c r="A26" s="6">
        <v>35734</v>
      </c>
      <c r="B26" s="7">
        <v>30800</v>
      </c>
      <c r="C26" s="7">
        <v>-2950</v>
      </c>
      <c r="F26" s="7">
        <f t="shared" si="0"/>
        <v>27850</v>
      </c>
      <c r="G26" s="7">
        <v>31225147</v>
      </c>
      <c r="H26" s="7">
        <v>11687666</v>
      </c>
      <c r="I26" s="7">
        <v>2132478</v>
      </c>
      <c r="J26" s="7">
        <v>2756455</v>
      </c>
      <c r="K26" s="7">
        <f t="shared" si="2"/>
        <v>47801746</v>
      </c>
      <c r="L26" s="7">
        <v>72.82683774772579</v>
      </c>
    </row>
    <row r="27" spans="1:12" x14ac:dyDescent="0.25">
      <c r="A27" s="6">
        <v>35795</v>
      </c>
      <c r="B27" s="7">
        <v>31700</v>
      </c>
      <c r="C27" s="7">
        <v>-3100</v>
      </c>
      <c r="F27" s="7">
        <f t="shared" si="0"/>
        <v>28600</v>
      </c>
      <c r="G27" s="7">
        <v>31225147</v>
      </c>
      <c r="H27" s="7">
        <v>11687666</v>
      </c>
      <c r="I27" s="7">
        <v>2132478</v>
      </c>
      <c r="J27" s="7">
        <v>2756455</v>
      </c>
      <c r="K27" s="7">
        <f t="shared" si="2"/>
        <v>47801746</v>
      </c>
      <c r="L27" s="7">
        <v>74.788063180788413</v>
      </c>
    </row>
    <row r="28" spans="1:12" x14ac:dyDescent="0.25">
      <c r="A28" s="6">
        <v>35853</v>
      </c>
      <c r="B28" s="7">
        <v>35000</v>
      </c>
      <c r="C28" s="7">
        <v>-3100</v>
      </c>
      <c r="F28" s="7">
        <f t="shared" si="0"/>
        <v>31900</v>
      </c>
      <c r="G28" s="7">
        <v>31225147</v>
      </c>
      <c r="H28" s="7">
        <v>11687666</v>
      </c>
      <c r="I28" s="7">
        <v>2132478</v>
      </c>
      <c r="J28" s="7">
        <v>2756455</v>
      </c>
      <c r="K28" s="7">
        <f t="shared" si="2"/>
        <v>47801746</v>
      </c>
      <c r="L28" s="7">
        <v>83.417455086263999</v>
      </c>
    </row>
    <row r="29" spans="1:12" x14ac:dyDescent="0.25">
      <c r="A29" s="6">
        <v>35885</v>
      </c>
      <c r="B29" s="7">
        <v>37400</v>
      </c>
      <c r="C29" s="7">
        <v>-2900</v>
      </c>
      <c r="F29" s="7">
        <f t="shared" si="0"/>
        <v>34500</v>
      </c>
      <c r="G29" s="7">
        <v>31225147</v>
      </c>
      <c r="H29" s="7">
        <v>11687666</v>
      </c>
      <c r="I29" s="7">
        <v>2132478</v>
      </c>
      <c r="J29" s="7">
        <v>2756455</v>
      </c>
      <c r="K29" s="7">
        <f t="shared" si="2"/>
        <v>47801746</v>
      </c>
      <c r="L29" s="7">
        <v>90.216369920881135</v>
      </c>
    </row>
    <row r="30" spans="1:12" x14ac:dyDescent="0.25">
      <c r="A30" s="6">
        <v>35915</v>
      </c>
      <c r="B30" s="7">
        <v>37800</v>
      </c>
      <c r="C30" s="7">
        <v>-2900</v>
      </c>
      <c r="F30" s="7">
        <f t="shared" si="0"/>
        <v>34900</v>
      </c>
      <c r="G30" s="7">
        <v>31225147</v>
      </c>
      <c r="H30" s="7">
        <v>11687666</v>
      </c>
      <c r="I30" s="7">
        <v>2132478</v>
      </c>
      <c r="J30" s="7">
        <v>2756455</v>
      </c>
      <c r="K30" s="7">
        <f t="shared" si="2"/>
        <v>47801746</v>
      </c>
      <c r="L30" s="7">
        <v>91.262356818514533</v>
      </c>
    </row>
    <row r="31" spans="1:12" x14ac:dyDescent="0.25">
      <c r="A31" s="6">
        <v>35976</v>
      </c>
      <c r="B31" s="7">
        <v>39267</v>
      </c>
      <c r="C31" s="7">
        <v>-3000</v>
      </c>
      <c r="F31" s="7">
        <f>SUM(B31:C31)</f>
        <v>36267</v>
      </c>
      <c r="G31" s="7">
        <f>4*G30</f>
        <v>124900588</v>
      </c>
      <c r="H31" s="7">
        <f>4*H30</f>
        <v>46750664</v>
      </c>
      <c r="I31" s="7">
        <f>4*I30</f>
        <v>8529912</v>
      </c>
      <c r="J31" s="7">
        <f>4*J30</f>
        <v>11025820</v>
      </c>
      <c r="K31" s="7">
        <f t="shared" si="2"/>
        <v>191206984</v>
      </c>
      <c r="L31" s="7">
        <v>94.837017041176694</v>
      </c>
    </row>
    <row r="32" spans="1:12" x14ac:dyDescent="0.25">
      <c r="A32" s="6">
        <v>36021</v>
      </c>
      <c r="B32" s="7">
        <v>35943</v>
      </c>
      <c r="C32" s="7">
        <v>-3000</v>
      </c>
      <c r="F32" s="7">
        <f t="shared" si="0"/>
        <v>32943</v>
      </c>
      <c r="G32" s="7">
        <v>124900588</v>
      </c>
      <c r="H32" s="7">
        <v>46750664</v>
      </c>
      <c r="I32" s="7">
        <v>8529912</v>
      </c>
      <c r="J32" s="7">
        <v>11025820</v>
      </c>
      <c r="K32" s="7">
        <f t="shared" si="2"/>
        <v>191206984</v>
      </c>
      <c r="L32" s="7">
        <v>86.144865921843106</v>
      </c>
    </row>
    <row r="33" spans="1:12" x14ac:dyDescent="0.25">
      <c r="A33" s="6">
        <v>36063</v>
      </c>
      <c r="B33" s="7">
        <v>32018</v>
      </c>
      <c r="C33" s="7">
        <v>-4100</v>
      </c>
      <c r="F33" s="7">
        <f t="shared" si="0"/>
        <v>27918</v>
      </c>
      <c r="G33" s="7">
        <v>124900588</v>
      </c>
      <c r="H33" s="7">
        <v>46750664</v>
      </c>
      <c r="I33" s="7">
        <v>8529912</v>
      </c>
      <c r="J33" s="7">
        <v>11025820</v>
      </c>
      <c r="K33" s="7">
        <f t="shared" si="2"/>
        <v>191206984</v>
      </c>
      <c r="L33" s="7">
        <v>73.004655520323467</v>
      </c>
    </row>
    <row r="34" spans="1:12" x14ac:dyDescent="0.25">
      <c r="A34" s="6">
        <v>36068</v>
      </c>
      <c r="B34" s="7">
        <v>31588</v>
      </c>
      <c r="C34" s="7">
        <v>-4000</v>
      </c>
      <c r="F34" s="7">
        <f t="shared" si="0"/>
        <v>27588</v>
      </c>
      <c r="G34" s="7">
        <v>124900588</v>
      </c>
      <c r="H34" s="7">
        <v>46750664</v>
      </c>
      <c r="I34" s="7">
        <v>8529912</v>
      </c>
      <c r="J34" s="7">
        <v>11025820</v>
      </c>
      <c r="K34" s="7">
        <f t="shared" ref="K34:K39" si="3">SUM(G34:J34)</f>
        <v>191206984</v>
      </c>
      <c r="L34" s="7">
        <v>72.141716329775903</v>
      </c>
    </row>
    <row r="35" spans="1:12" x14ac:dyDescent="0.25">
      <c r="A35" s="6">
        <v>36098</v>
      </c>
      <c r="B35" s="7">
        <v>33603</v>
      </c>
      <c r="C35" s="7">
        <v>-4000</v>
      </c>
      <c r="F35" s="7">
        <f t="shared" si="0"/>
        <v>29603</v>
      </c>
      <c r="G35" s="7">
        <v>124900588</v>
      </c>
      <c r="H35" s="7">
        <v>46750664</v>
      </c>
      <c r="I35" s="7">
        <v>8529912</v>
      </c>
      <c r="J35" s="7">
        <v>11025820</v>
      </c>
      <c r="K35" s="7">
        <f t="shared" si="3"/>
        <v>191206984</v>
      </c>
      <c r="L35" s="7">
        <v>77.410875326604184</v>
      </c>
    </row>
    <row r="36" spans="1:12" x14ac:dyDescent="0.25">
      <c r="A36" s="6">
        <v>36126</v>
      </c>
      <c r="B36" s="7">
        <v>36090</v>
      </c>
      <c r="C36" s="7">
        <v>-4200</v>
      </c>
      <c r="F36" s="7">
        <f t="shared" si="0"/>
        <v>31890</v>
      </c>
      <c r="G36" s="7">
        <v>124900588</v>
      </c>
      <c r="H36" s="7">
        <v>46750664</v>
      </c>
      <c r="I36" s="7">
        <v>8529912</v>
      </c>
      <c r="J36" s="7">
        <v>11025820</v>
      </c>
      <c r="K36" s="7">
        <f t="shared" si="3"/>
        <v>191206984</v>
      </c>
      <c r="L36" s="7">
        <v>83.391305413823176</v>
      </c>
    </row>
    <row r="37" spans="1:12" x14ac:dyDescent="0.25">
      <c r="A37" s="6">
        <v>36159</v>
      </c>
      <c r="B37" s="7">
        <v>33643</v>
      </c>
      <c r="C37" s="7">
        <v>-3100</v>
      </c>
      <c r="F37" s="7">
        <f t="shared" si="0"/>
        <v>30543</v>
      </c>
      <c r="G37" s="7">
        <v>124960588</v>
      </c>
      <c r="H37" s="7">
        <v>46750664</v>
      </c>
      <c r="I37" s="7">
        <v>8469912</v>
      </c>
      <c r="J37" s="7">
        <v>11025820</v>
      </c>
      <c r="K37" s="7">
        <f t="shared" si="3"/>
        <v>191206984</v>
      </c>
      <c r="L37" s="7">
        <v>79.868944536042676</v>
      </c>
    </row>
    <row r="38" spans="1:12" x14ac:dyDescent="0.25">
      <c r="A38" s="6">
        <v>36199</v>
      </c>
      <c r="B38" s="7">
        <v>34788</v>
      </c>
      <c r="C38" s="7">
        <v>-3100</v>
      </c>
      <c r="F38" s="7">
        <f t="shared" si="0"/>
        <v>31688</v>
      </c>
      <c r="G38" s="7">
        <v>124960588</v>
      </c>
      <c r="H38" s="7">
        <v>46750664</v>
      </c>
      <c r="I38" s="7">
        <v>8469912</v>
      </c>
      <c r="J38" s="7">
        <v>11025820</v>
      </c>
      <c r="K38" s="7">
        <f t="shared" si="3"/>
        <v>191206984</v>
      </c>
      <c r="L38" s="7">
        <v>82.863082030518299</v>
      </c>
    </row>
    <row r="39" spans="1:12" x14ac:dyDescent="0.25">
      <c r="A39" s="6">
        <v>36215</v>
      </c>
      <c r="B39" s="7">
        <v>35301</v>
      </c>
      <c r="C39" s="7">
        <v>-3200</v>
      </c>
      <c r="F39" s="7">
        <f t="shared" si="0"/>
        <v>32101</v>
      </c>
      <c r="G39" s="7">
        <v>124960588</v>
      </c>
      <c r="H39" s="7">
        <v>46750664</v>
      </c>
      <c r="I39" s="7">
        <v>8469912</v>
      </c>
      <c r="J39" s="7">
        <v>11025820</v>
      </c>
      <c r="K39" s="7">
        <f t="shared" si="3"/>
        <v>191206984</v>
      </c>
      <c r="L39" s="7">
        <v>83.94306350232479</v>
      </c>
    </row>
    <row r="40" spans="1:12" x14ac:dyDescent="0.25">
      <c r="A40" s="6">
        <v>36250</v>
      </c>
      <c r="B40" s="7">
        <v>35421</v>
      </c>
      <c r="C40" s="7">
        <v>-3600</v>
      </c>
      <c r="F40" s="7">
        <f t="shared" si="0"/>
        <v>31821</v>
      </c>
      <c r="G40" s="7">
        <v>124960588</v>
      </c>
      <c r="H40" s="7">
        <v>46750664</v>
      </c>
      <c r="I40" s="7">
        <v>8469912</v>
      </c>
      <c r="J40" s="7">
        <v>11025820</v>
      </c>
      <c r="K40" s="7">
        <f t="shared" ref="K40:K45" si="4">SUM(G40:J40)</f>
        <v>191206984</v>
      </c>
      <c r="L40" s="7">
        <v>83.210872673981413</v>
      </c>
    </row>
    <row r="41" spans="1:12" x14ac:dyDescent="0.25">
      <c r="A41" s="6">
        <v>36280</v>
      </c>
      <c r="B41" s="7">
        <v>39012</v>
      </c>
      <c r="C41" s="7">
        <v>-3800</v>
      </c>
      <c r="F41" s="7">
        <f t="shared" si="0"/>
        <v>35212</v>
      </c>
      <c r="G41" s="7">
        <v>124960588</v>
      </c>
      <c r="H41" s="7">
        <v>46750664</v>
      </c>
      <c r="I41" s="7">
        <v>8469912</v>
      </c>
      <c r="J41" s="7">
        <v>11025820</v>
      </c>
      <c r="K41" s="7">
        <f t="shared" si="4"/>
        <v>191206984</v>
      </c>
      <c r="L41" s="7">
        <v>92.078226598668593</v>
      </c>
    </row>
    <row r="42" spans="1:12" x14ac:dyDescent="0.25">
      <c r="A42" s="6">
        <v>36341</v>
      </c>
      <c r="B42" s="7">
        <v>41126</v>
      </c>
      <c r="C42" s="7">
        <v>-3400</v>
      </c>
      <c r="F42" s="7">
        <f t="shared" si="0"/>
        <v>37726</v>
      </c>
      <c r="G42" s="7">
        <v>124960588</v>
      </c>
      <c r="H42" s="7">
        <v>46750664</v>
      </c>
      <c r="I42" s="7">
        <v>8469912</v>
      </c>
      <c r="J42" s="7">
        <v>11025820</v>
      </c>
      <c r="K42" s="7">
        <f t="shared" si="4"/>
        <v>191206984</v>
      </c>
      <c r="L42" s="7">
        <v>98.652254250294533</v>
      </c>
    </row>
    <row r="43" spans="1:12" x14ac:dyDescent="0.25">
      <c r="A43" s="6">
        <v>36385</v>
      </c>
      <c r="B43" s="7">
        <v>44101</v>
      </c>
      <c r="C43" s="7">
        <v>-4100</v>
      </c>
      <c r="F43" s="7">
        <f t="shared" si="0"/>
        <v>40001</v>
      </c>
      <c r="G43" s="7">
        <v>124960588</v>
      </c>
      <c r="H43" s="7">
        <v>46750664</v>
      </c>
      <c r="I43" s="7">
        <v>8469912</v>
      </c>
      <c r="J43" s="7">
        <v>11025820</v>
      </c>
      <c r="K43" s="7">
        <f t="shared" si="4"/>
        <v>191206984</v>
      </c>
      <c r="L43" s="7">
        <v>104.60130473058453</v>
      </c>
    </row>
    <row r="44" spans="1:12" x14ac:dyDescent="0.25">
      <c r="A44" s="6">
        <v>36433</v>
      </c>
      <c r="B44" s="7">
        <v>40270</v>
      </c>
      <c r="C44" s="7">
        <v>-900</v>
      </c>
      <c r="F44" s="7">
        <f t="shared" si="0"/>
        <v>39370</v>
      </c>
      <c r="G44" s="7">
        <v>124960588</v>
      </c>
      <c r="H44" s="7">
        <v>46750664</v>
      </c>
      <c r="I44" s="7">
        <v>8469912</v>
      </c>
      <c r="J44" s="7">
        <v>11025820</v>
      </c>
      <c r="K44" s="7">
        <f t="shared" si="4"/>
        <v>191206984</v>
      </c>
      <c r="L44" s="7">
        <v>102.95126039956783</v>
      </c>
    </row>
    <row r="45" spans="1:12" x14ac:dyDescent="0.25">
      <c r="A45" s="6">
        <v>36465</v>
      </c>
      <c r="B45" s="7">
        <v>44778</v>
      </c>
      <c r="C45" s="7">
        <v>-1600</v>
      </c>
      <c r="F45" s="7">
        <f t="shared" si="0"/>
        <v>43178</v>
      </c>
      <c r="G45" s="7">
        <v>124960588</v>
      </c>
      <c r="H45" s="7">
        <v>46750664</v>
      </c>
      <c r="I45" s="7">
        <v>8469912</v>
      </c>
      <c r="J45" s="7">
        <v>11025820</v>
      </c>
      <c r="K45" s="7">
        <f t="shared" si="4"/>
        <v>191206984</v>
      </c>
      <c r="L45" s="7">
        <v>112.90905566503784</v>
      </c>
    </row>
    <row r="46" spans="1:12" x14ac:dyDescent="0.25">
      <c r="A46" s="6">
        <v>36525</v>
      </c>
      <c r="B46" s="7">
        <v>58398</v>
      </c>
      <c r="C46" s="7">
        <v>-1400</v>
      </c>
      <c r="F46" s="7">
        <f t="shared" si="0"/>
        <v>56998</v>
      </c>
      <c r="G46" s="7">
        <v>124960588</v>
      </c>
      <c r="H46" s="7">
        <v>46750664</v>
      </c>
      <c r="I46" s="7">
        <v>8469912</v>
      </c>
      <c r="J46" s="7">
        <v>11025820</v>
      </c>
      <c r="K46" s="7">
        <f t="shared" ref="K46:K51" si="5">SUM(G46:J46)</f>
        <v>191206984</v>
      </c>
      <c r="L46" s="7">
        <v>149.04790297827196</v>
      </c>
    </row>
    <row r="47" spans="1:12" x14ac:dyDescent="0.25">
      <c r="A47" s="6">
        <v>36567</v>
      </c>
      <c r="B47" s="7">
        <v>67153</v>
      </c>
      <c r="C47" s="7">
        <v>-1200</v>
      </c>
      <c r="F47" s="7">
        <f t="shared" si="0"/>
        <v>65953</v>
      </c>
      <c r="G47" s="7">
        <v>124960588</v>
      </c>
      <c r="H47" s="7">
        <v>46750664</v>
      </c>
      <c r="I47" s="7">
        <v>8469912</v>
      </c>
      <c r="J47" s="7">
        <v>11025820</v>
      </c>
      <c r="K47" s="7">
        <f t="shared" si="5"/>
        <v>191206984</v>
      </c>
      <c r="L47" s="7">
        <v>172.4649346490398</v>
      </c>
    </row>
    <row r="48" spans="1:12" x14ac:dyDescent="0.25">
      <c r="A48" s="6">
        <v>36616</v>
      </c>
      <c r="B48" s="7">
        <v>70966</v>
      </c>
      <c r="C48" s="7">
        <v>-3100</v>
      </c>
      <c r="F48" s="7">
        <f t="shared" si="0"/>
        <v>67866</v>
      </c>
      <c r="G48" s="7">
        <v>124960588</v>
      </c>
      <c r="H48" s="7">
        <v>46750664</v>
      </c>
      <c r="I48" s="7">
        <v>8469912</v>
      </c>
      <c r="J48" s="7">
        <v>11025820</v>
      </c>
      <c r="K48" s="7">
        <f t="shared" si="5"/>
        <v>191206984</v>
      </c>
      <c r="L48" s="7">
        <v>177.46736698697157</v>
      </c>
    </row>
    <row r="49" spans="1:12" x14ac:dyDescent="0.25">
      <c r="A49" s="6">
        <v>36648</v>
      </c>
      <c r="B49" s="7">
        <v>74950</v>
      </c>
      <c r="C49" s="7">
        <v>-3500</v>
      </c>
      <c r="F49" s="7">
        <f t="shared" si="0"/>
        <v>71450</v>
      </c>
      <c r="G49" s="7">
        <v>124960588</v>
      </c>
      <c r="H49" s="7">
        <v>46750664</v>
      </c>
      <c r="I49" s="7">
        <v>8469912</v>
      </c>
      <c r="J49" s="7">
        <v>11025820</v>
      </c>
      <c r="K49" s="7">
        <f t="shared" si="5"/>
        <v>191206984</v>
      </c>
      <c r="L49" s="7">
        <v>186.83940958976686</v>
      </c>
    </row>
    <row r="50" spans="1:12" x14ac:dyDescent="0.25">
      <c r="A50" s="6">
        <v>36707</v>
      </c>
      <c r="B50" s="7">
        <v>68921</v>
      </c>
      <c r="C50" s="7">
        <v>-4000</v>
      </c>
      <c r="F50" s="7">
        <f t="shared" si="0"/>
        <v>64921</v>
      </c>
      <c r="G50" s="7">
        <v>124960588</v>
      </c>
      <c r="H50" s="7">
        <v>46750664</v>
      </c>
      <c r="I50" s="7">
        <v>8469912</v>
      </c>
      <c r="J50" s="7">
        <v>11025820</v>
      </c>
      <c r="K50" s="7">
        <f t="shared" si="5"/>
        <v>191206984</v>
      </c>
      <c r="L50" s="7">
        <v>169.76628845314562</v>
      </c>
    </row>
    <row r="51" spans="1:12" x14ac:dyDescent="0.25">
      <c r="A51" s="6">
        <v>36752</v>
      </c>
      <c r="B51" s="7">
        <v>70163</v>
      </c>
      <c r="C51" s="7">
        <v>-4350</v>
      </c>
      <c r="F51" s="7">
        <f t="shared" si="0"/>
        <v>65813</v>
      </c>
      <c r="G51" s="7">
        <v>124960588</v>
      </c>
      <c r="H51" s="7">
        <v>46750664</v>
      </c>
      <c r="I51" s="7">
        <v>8469912</v>
      </c>
      <c r="J51" s="7">
        <v>11025820</v>
      </c>
      <c r="K51" s="7">
        <f t="shared" si="5"/>
        <v>191206984</v>
      </c>
      <c r="L51" s="7">
        <v>172.09883923486811</v>
      </c>
    </row>
    <row r="52" spans="1:12" x14ac:dyDescent="0.25">
      <c r="A52" s="6">
        <v>36799</v>
      </c>
      <c r="B52" s="7">
        <v>65874</v>
      </c>
      <c r="C52" s="7">
        <v>-4711</v>
      </c>
      <c r="F52" s="7">
        <f t="shared" si="0"/>
        <v>61163</v>
      </c>
      <c r="G52" s="7">
        <v>124960588</v>
      </c>
      <c r="H52" s="7">
        <v>46750664</v>
      </c>
      <c r="I52" s="7">
        <v>8469912</v>
      </c>
      <c r="J52" s="7">
        <v>11025820</v>
      </c>
      <c r="K52" s="7">
        <f t="shared" ref="K52:K57" si="6">SUM(G52:J52)</f>
        <v>191206984</v>
      </c>
      <c r="L52" s="7">
        <v>159.9392415498798</v>
      </c>
    </row>
    <row r="53" spans="1:12" x14ac:dyDescent="0.25">
      <c r="A53" s="6">
        <v>36826</v>
      </c>
      <c r="B53" s="7">
        <v>63654</v>
      </c>
      <c r="C53" s="7">
        <v>-5113</v>
      </c>
      <c r="F53" s="7">
        <f t="shared" si="0"/>
        <v>58541</v>
      </c>
      <c r="G53" s="7">
        <v>124960588</v>
      </c>
      <c r="H53" s="7">
        <v>46750664</v>
      </c>
      <c r="I53" s="7">
        <v>8469912</v>
      </c>
      <c r="J53" s="7">
        <v>11025820</v>
      </c>
      <c r="K53" s="7">
        <f t="shared" si="6"/>
        <v>191206984</v>
      </c>
      <c r="L53" s="7">
        <v>153.08279743589281</v>
      </c>
    </row>
    <row r="54" spans="1:12" x14ac:dyDescent="0.25">
      <c r="A54" s="6">
        <v>36891</v>
      </c>
      <c r="B54" s="7">
        <v>59137</v>
      </c>
      <c r="C54" s="7">
        <v>-5056</v>
      </c>
      <c r="F54" s="7">
        <f t="shared" si="0"/>
        <v>54081</v>
      </c>
      <c r="G54" s="7">
        <v>124965004</v>
      </c>
      <c r="H54" s="7">
        <v>46811316</v>
      </c>
      <c r="I54" s="7">
        <v>8465496</v>
      </c>
      <c r="J54" s="7">
        <v>10965168</v>
      </c>
      <c r="K54" s="7">
        <f t="shared" si="6"/>
        <v>191206984</v>
      </c>
      <c r="L54" s="7">
        <v>141.42004352728037</v>
      </c>
    </row>
    <row r="55" spans="1:12" x14ac:dyDescent="0.25">
      <c r="A55" s="6">
        <v>36938</v>
      </c>
      <c r="B55" s="7">
        <v>54650</v>
      </c>
      <c r="C55" s="7">
        <v>-5040</v>
      </c>
      <c r="F55" s="7">
        <f t="shared" si="0"/>
        <v>49610</v>
      </c>
      <c r="G55" s="7">
        <v>124965004</v>
      </c>
      <c r="H55" s="7">
        <v>46811316</v>
      </c>
      <c r="I55" s="7">
        <v>8465496</v>
      </c>
      <c r="J55" s="7">
        <v>10965168</v>
      </c>
      <c r="K55" s="7">
        <f t="shared" si="6"/>
        <v>191206984</v>
      </c>
      <c r="L55" s="7">
        <v>129.72852497898299</v>
      </c>
    </row>
    <row r="56" spans="1:12" x14ac:dyDescent="0.25">
      <c r="A56" s="6">
        <v>36981</v>
      </c>
      <c r="B56" s="7">
        <v>45582</v>
      </c>
      <c r="C56" s="7">
        <v>-4699</v>
      </c>
      <c r="F56" s="7">
        <f t="shared" si="0"/>
        <v>40883</v>
      </c>
      <c r="G56" s="7">
        <v>124965004</v>
      </c>
      <c r="H56" s="7">
        <v>46811316</v>
      </c>
      <c r="I56" s="7">
        <v>8465496</v>
      </c>
      <c r="J56" s="7">
        <v>10965168</v>
      </c>
      <c r="K56" s="7">
        <f t="shared" si="6"/>
        <v>191206984</v>
      </c>
      <c r="L56" s="7">
        <v>106.90770583986618</v>
      </c>
    </row>
    <row r="57" spans="1:12" x14ac:dyDescent="0.25">
      <c r="A57" s="6">
        <v>37011</v>
      </c>
      <c r="B57" s="7">
        <v>50087</v>
      </c>
      <c r="C57" s="7">
        <v>-4699</v>
      </c>
      <c r="F57" s="7">
        <f t="shared" si="0"/>
        <v>45388</v>
      </c>
      <c r="G57" s="7">
        <v>124965004</v>
      </c>
      <c r="H57" s="7">
        <v>46811316</v>
      </c>
      <c r="I57" s="7">
        <v>8465496</v>
      </c>
      <c r="J57" s="7">
        <v>10965168</v>
      </c>
      <c r="K57" s="7">
        <f t="shared" si="6"/>
        <v>191206984</v>
      </c>
      <c r="L57" s="7">
        <v>118.6881332744624</v>
      </c>
    </row>
    <row r="58" spans="1:12" x14ac:dyDescent="0.25">
      <c r="A58" s="6">
        <v>37072</v>
      </c>
      <c r="B58" s="7">
        <v>48098</v>
      </c>
      <c r="C58" s="7">
        <v>-5705</v>
      </c>
      <c r="F58" s="7">
        <f t="shared" si="0"/>
        <v>42393</v>
      </c>
      <c r="G58" s="7">
        <v>124965004</v>
      </c>
      <c r="H58" s="7">
        <v>46811316</v>
      </c>
      <c r="I58" s="7">
        <v>8465496</v>
      </c>
      <c r="J58" s="7">
        <v>10965168</v>
      </c>
      <c r="K58" s="7">
        <f t="shared" ref="K58:K63" si="7">SUM(G58:J58)</f>
        <v>191206984</v>
      </c>
      <c r="L58" s="7">
        <v>110.85630637843228</v>
      </c>
    </row>
    <row r="59" spans="1:12" x14ac:dyDescent="0.25">
      <c r="A59" s="6">
        <v>37116</v>
      </c>
      <c r="B59" s="7">
        <v>45970</v>
      </c>
      <c r="C59" s="7">
        <v>-6188</v>
      </c>
      <c r="F59" s="7">
        <f t="shared" si="0"/>
        <v>39782</v>
      </c>
      <c r="G59" s="7">
        <v>124965004</v>
      </c>
      <c r="H59" s="7">
        <v>46811316</v>
      </c>
      <c r="I59" s="7">
        <v>8465496</v>
      </c>
      <c r="J59" s="7">
        <v>10965168</v>
      </c>
      <c r="K59" s="7">
        <f t="shared" si="7"/>
        <v>191206984</v>
      </c>
      <c r="L59" s="7">
        <v>104.02862690413023</v>
      </c>
    </row>
    <row r="60" spans="1:12" x14ac:dyDescent="0.25">
      <c r="A60" s="6">
        <v>37164</v>
      </c>
      <c r="B60" s="7">
        <v>38245</v>
      </c>
      <c r="C60" s="7">
        <v>-6543</v>
      </c>
      <c r="F60" s="7">
        <f t="shared" si="0"/>
        <v>31702</v>
      </c>
      <c r="G60" s="7">
        <v>124967500</v>
      </c>
      <c r="H60" s="7">
        <v>46811340</v>
      </c>
      <c r="I60" s="7">
        <v>8463000</v>
      </c>
      <c r="J60" s="7">
        <v>10965144</v>
      </c>
      <c r="K60" s="7">
        <f t="shared" si="7"/>
        <v>191206984</v>
      </c>
      <c r="L60" s="7">
        <v>82.899691571935463</v>
      </c>
    </row>
    <row r="61" spans="1:12" x14ac:dyDescent="0.25">
      <c r="A61" s="6">
        <v>37193</v>
      </c>
      <c r="B61" s="7">
        <v>41120</v>
      </c>
      <c r="C61" s="7">
        <v>-6321</v>
      </c>
      <c r="F61" s="7">
        <f t="shared" si="0"/>
        <v>34799</v>
      </c>
      <c r="G61" s="7">
        <v>124967500</v>
      </c>
      <c r="H61" s="7">
        <v>46811340</v>
      </c>
      <c r="I61" s="7">
        <v>8463000</v>
      </c>
      <c r="J61" s="7">
        <v>10965144</v>
      </c>
      <c r="K61" s="7">
        <f t="shared" si="7"/>
        <v>191206984</v>
      </c>
      <c r="L61" s="7">
        <v>90.998245126862102</v>
      </c>
    </row>
    <row r="62" spans="1:12" x14ac:dyDescent="0.25">
      <c r="A62" s="6">
        <v>37256</v>
      </c>
      <c r="B62" s="7">
        <v>44615</v>
      </c>
      <c r="C62" s="7">
        <v>-5202</v>
      </c>
      <c r="F62" s="7">
        <f t="shared" si="0"/>
        <v>39413</v>
      </c>
      <c r="G62" s="7">
        <v>134273702</v>
      </c>
      <c r="H62" s="7">
        <v>58861910</v>
      </c>
      <c r="K62" s="7">
        <f t="shared" si="7"/>
        <v>193135612</v>
      </c>
      <c r="L62" s="7">
        <v>102.03452276838514</v>
      </c>
    </row>
    <row r="63" spans="1:12" x14ac:dyDescent="0.25">
      <c r="A63" s="6">
        <v>37300</v>
      </c>
      <c r="B63" s="7">
        <v>41765</v>
      </c>
      <c r="C63" s="7">
        <v>-5186</v>
      </c>
      <c r="F63" s="7">
        <f t="shared" si="0"/>
        <v>36579</v>
      </c>
      <c r="G63" s="7">
        <v>134273702</v>
      </c>
      <c r="H63" s="7">
        <v>58861910</v>
      </c>
      <c r="K63" s="7">
        <f t="shared" si="7"/>
        <v>193135612</v>
      </c>
      <c r="L63" s="7">
        <v>94.697709089507526</v>
      </c>
    </row>
    <row r="64" spans="1:12" x14ac:dyDescent="0.25">
      <c r="A64" s="6">
        <v>37346</v>
      </c>
      <c r="B64" s="7">
        <v>42161</v>
      </c>
      <c r="C64" s="7">
        <v>-4955</v>
      </c>
      <c r="F64" s="7">
        <f t="shared" si="0"/>
        <v>37206</v>
      </c>
      <c r="G64" s="7">
        <v>134273702</v>
      </c>
      <c r="H64" s="7">
        <v>58861910</v>
      </c>
      <c r="K64" s="7">
        <f t="shared" ref="K64:K69" si="8">SUM(G64:J64)</f>
        <v>193135612</v>
      </c>
      <c r="L64" s="7">
        <v>96.320920866732749</v>
      </c>
    </row>
    <row r="65" spans="1:12" x14ac:dyDescent="0.25">
      <c r="A65" s="6">
        <v>37376</v>
      </c>
      <c r="B65" s="7">
        <v>37475</v>
      </c>
      <c r="C65" s="7">
        <v>-4180</v>
      </c>
      <c r="F65" s="7">
        <f t="shared" si="0"/>
        <v>33295</v>
      </c>
      <c r="G65" s="7">
        <v>134273702</v>
      </c>
      <c r="H65" s="7">
        <v>58861910</v>
      </c>
      <c r="K65" s="7">
        <f>SUM(G65:J65)</f>
        <v>193135612</v>
      </c>
      <c r="L65" s="7">
        <v>86.195910881520902</v>
      </c>
    </row>
    <row r="66" spans="1:12" x14ac:dyDescent="0.25">
      <c r="A66" s="6">
        <v>37437</v>
      </c>
      <c r="B66" s="7">
        <v>30900</v>
      </c>
      <c r="C66" s="7">
        <v>-1255</v>
      </c>
      <c r="F66" s="7">
        <f t="shared" si="0"/>
        <v>29645</v>
      </c>
      <c r="G66" s="7">
        <v>134273702</v>
      </c>
      <c r="H66" s="7">
        <v>58861910</v>
      </c>
      <c r="K66" s="7">
        <f t="shared" si="8"/>
        <v>193135612</v>
      </c>
      <c r="L66" s="7">
        <v>76.746591923192284</v>
      </c>
    </row>
    <row r="67" spans="1:12" x14ac:dyDescent="0.25">
      <c r="A67" s="6">
        <v>37483</v>
      </c>
      <c r="B67" s="7">
        <v>27114</v>
      </c>
      <c r="C67" s="7">
        <v>-1376</v>
      </c>
      <c r="F67" s="7">
        <f t="shared" si="0"/>
        <v>25738</v>
      </c>
      <c r="G67" s="7">
        <v>134273702</v>
      </c>
      <c r="H67" s="7">
        <v>58861910</v>
      </c>
      <c r="K67" s="7">
        <f t="shared" si="8"/>
        <v>193135612</v>
      </c>
      <c r="L67" s="7">
        <v>66.631937356016977</v>
      </c>
    </row>
    <row r="68" spans="1:12" x14ac:dyDescent="0.25">
      <c r="A68" s="6">
        <v>37529</v>
      </c>
      <c r="B68" s="7">
        <v>24587</v>
      </c>
      <c r="C68" s="7">
        <v>-2322</v>
      </c>
      <c r="F68" s="7">
        <f t="shared" si="0"/>
        <v>22265</v>
      </c>
      <c r="G68" s="7">
        <v>134273702</v>
      </c>
      <c r="H68" s="7">
        <v>58861910</v>
      </c>
      <c r="K68" s="7">
        <f t="shared" si="8"/>
        <v>193135612</v>
      </c>
      <c r="L68" s="7">
        <v>57.640845645804568</v>
      </c>
    </row>
    <row r="69" spans="1:12" x14ac:dyDescent="0.25">
      <c r="A69" s="6">
        <v>37557</v>
      </c>
      <c r="B69" s="7">
        <v>26351</v>
      </c>
      <c r="C69" s="7">
        <v>-2217</v>
      </c>
      <c r="F69" s="7">
        <f t="shared" ref="F69:F132" si="9">SUM(B69:C69)</f>
        <v>24134</v>
      </c>
      <c r="G69" s="7">
        <v>134273702</v>
      </c>
      <c r="H69" s="7">
        <v>58861910</v>
      </c>
      <c r="K69" s="7">
        <f t="shared" si="8"/>
        <v>193135612</v>
      </c>
      <c r="L69" s="7">
        <v>62.479414723370645</v>
      </c>
    </row>
    <row r="70" spans="1:12" x14ac:dyDescent="0.25">
      <c r="A70" s="6">
        <v>37621</v>
      </c>
      <c r="B70" s="7">
        <v>26414</v>
      </c>
      <c r="C70" s="7">
        <v>-1999</v>
      </c>
      <c r="F70" s="7">
        <f t="shared" si="9"/>
        <v>24415</v>
      </c>
      <c r="G70" s="7">
        <v>134273702</v>
      </c>
      <c r="H70" s="7">
        <v>58861910</v>
      </c>
      <c r="K70" s="7">
        <f t="shared" ref="K70:K75" si="10">SUM(G70:J70)</f>
        <v>193135612</v>
      </c>
      <c r="L70" s="7">
        <v>63.206882840436492</v>
      </c>
    </row>
    <row r="71" spans="1:12" x14ac:dyDescent="0.25">
      <c r="A71" s="6">
        <v>37663</v>
      </c>
      <c r="B71" s="7">
        <v>25010</v>
      </c>
      <c r="C71" s="7">
        <v>-2226</v>
      </c>
      <c r="F71" s="7">
        <f t="shared" si="9"/>
        <v>22784</v>
      </c>
      <c r="G71" s="7">
        <v>134273702</v>
      </c>
      <c r="H71" s="7">
        <v>58861910</v>
      </c>
      <c r="K71" s="7">
        <f t="shared" si="10"/>
        <v>193135612</v>
      </c>
      <c r="L71" s="7">
        <v>58.98446113604362</v>
      </c>
    </row>
    <row r="72" spans="1:12" x14ac:dyDescent="0.25">
      <c r="A72" s="6">
        <v>37711</v>
      </c>
      <c r="B72" s="7">
        <v>25541</v>
      </c>
      <c r="C72" s="7">
        <v>-2624</v>
      </c>
      <c r="F72" s="7">
        <f t="shared" si="9"/>
        <v>22917</v>
      </c>
      <c r="G72" s="7">
        <v>134273702</v>
      </c>
      <c r="H72" s="7">
        <v>58861910</v>
      </c>
      <c r="K72" s="7">
        <f t="shared" si="10"/>
        <v>193135612</v>
      </c>
      <c r="L72" s="7">
        <v>59.328778785758061</v>
      </c>
    </row>
    <row r="73" spans="1:12" x14ac:dyDescent="0.25">
      <c r="A73" s="6">
        <v>37741</v>
      </c>
      <c r="B73" s="7">
        <v>28364</v>
      </c>
      <c r="C73" s="7">
        <v>-3402</v>
      </c>
      <c r="F73" s="7">
        <f t="shared" si="9"/>
        <v>24962</v>
      </c>
      <c r="G73" s="7">
        <v>134273702</v>
      </c>
      <c r="H73" s="7">
        <v>58861910</v>
      </c>
      <c r="K73" s="7">
        <f t="shared" si="10"/>
        <v>193135612</v>
      </c>
      <c r="L73" s="7">
        <v>64.622986256931213</v>
      </c>
    </row>
    <row r="74" spans="1:12" x14ac:dyDescent="0.25">
      <c r="A74" s="6">
        <v>37802</v>
      </c>
      <c r="B74" s="7">
        <v>28517</v>
      </c>
      <c r="C74" s="7">
        <v>-2875</v>
      </c>
      <c r="F74" s="7">
        <f t="shared" si="9"/>
        <v>25642</v>
      </c>
      <c r="G74" s="7">
        <v>134273702</v>
      </c>
      <c r="H74" s="7">
        <v>58861910</v>
      </c>
      <c r="K74" s="7">
        <f t="shared" si="10"/>
        <v>193135612</v>
      </c>
      <c r="L74" s="7">
        <v>66.383407323140389</v>
      </c>
    </row>
    <row r="75" spans="1:12" x14ac:dyDescent="0.25">
      <c r="A75" s="6">
        <v>37837</v>
      </c>
      <c r="B75" s="7">
        <v>30566</v>
      </c>
      <c r="C75" s="7">
        <v>-2884</v>
      </c>
      <c r="F75" s="7">
        <f t="shared" si="9"/>
        <v>27682</v>
      </c>
      <c r="G75" s="7">
        <v>134273702</v>
      </c>
      <c r="H75" s="7">
        <v>58861910</v>
      </c>
      <c r="K75" s="7">
        <f t="shared" si="10"/>
        <v>193135612</v>
      </c>
      <c r="L75" s="7">
        <v>72</v>
      </c>
    </row>
    <row r="76" spans="1:12" x14ac:dyDescent="0.25">
      <c r="A76" s="6">
        <v>37894</v>
      </c>
      <c r="B76" s="7">
        <v>29871</v>
      </c>
      <c r="C76" s="7">
        <v>-2915</v>
      </c>
      <c r="F76" s="7">
        <f t="shared" si="9"/>
        <v>26956</v>
      </c>
      <c r="G76" s="7">
        <v>134273702</v>
      </c>
      <c r="H76" s="7">
        <v>58861910</v>
      </c>
      <c r="K76" s="7">
        <f t="shared" ref="K76:K81" si="11">SUM(G76:J76)</f>
        <v>193135612</v>
      </c>
      <c r="L76" s="7">
        <v>69.785162148138681</v>
      </c>
    </row>
    <row r="77" spans="1:12" x14ac:dyDescent="0.25">
      <c r="A77" s="6">
        <v>37923</v>
      </c>
      <c r="B77" s="7">
        <v>31978</v>
      </c>
      <c r="C77" s="7">
        <v>-2861</v>
      </c>
      <c r="F77" s="7">
        <f t="shared" si="9"/>
        <v>29117</v>
      </c>
      <c r="G77" s="7">
        <v>134273702</v>
      </c>
      <c r="H77" s="7">
        <v>58861910</v>
      </c>
      <c r="K77" s="7">
        <f t="shared" si="11"/>
        <v>193135612</v>
      </c>
      <c r="L77" s="7">
        <v>75.379676742371061</v>
      </c>
    </row>
    <row r="78" spans="1:12" x14ac:dyDescent="0.25">
      <c r="A78" s="6">
        <v>37986</v>
      </c>
      <c r="B78" s="7">
        <v>32890</v>
      </c>
      <c r="C78" s="7">
        <v>-2820</v>
      </c>
      <c r="F78" s="7">
        <f t="shared" si="9"/>
        <v>30070</v>
      </c>
      <c r="G78" s="7">
        <v>134273702</v>
      </c>
      <c r="H78" s="7">
        <v>58861910</v>
      </c>
      <c r="K78" s="7">
        <f t="shared" si="11"/>
        <v>193135612</v>
      </c>
      <c r="L78" s="7">
        <v>77.846855089573026</v>
      </c>
    </row>
    <row r="79" spans="1:12" x14ac:dyDescent="0.25">
      <c r="A79" s="6">
        <v>38033</v>
      </c>
      <c r="B79" s="7">
        <v>36063</v>
      </c>
      <c r="C79" s="7">
        <v>-3150</v>
      </c>
      <c r="F79" s="7">
        <f t="shared" si="9"/>
        <v>32913</v>
      </c>
      <c r="G79" s="7">
        <v>134273702</v>
      </c>
      <c r="H79" s="7">
        <v>58861910</v>
      </c>
      <c r="K79" s="7">
        <f t="shared" si="11"/>
        <v>193135612</v>
      </c>
      <c r="L79" s="7">
        <v>85.206968459032822</v>
      </c>
    </row>
    <row r="80" spans="1:12" x14ac:dyDescent="0.25">
      <c r="A80" s="6">
        <v>38077</v>
      </c>
      <c r="B80" s="7">
        <v>36921</v>
      </c>
      <c r="C80" s="7">
        <v>-3712</v>
      </c>
      <c r="F80" s="7">
        <f t="shared" si="9"/>
        <v>33209</v>
      </c>
      <c r="G80" s="7">
        <v>134273702</v>
      </c>
      <c r="H80" s="7">
        <v>58861910</v>
      </c>
      <c r="K80" s="7">
        <f t="shared" si="11"/>
        <v>193135612</v>
      </c>
      <c r="L80" s="7">
        <v>85.973269393735634</v>
      </c>
    </row>
    <row r="81" spans="1:12" x14ac:dyDescent="0.25">
      <c r="A81" s="6">
        <v>38107</v>
      </c>
      <c r="B81" s="7">
        <v>37607</v>
      </c>
      <c r="C81" s="7">
        <v>-4703</v>
      </c>
      <c r="F81" s="7">
        <f t="shared" si="9"/>
        <v>32904</v>
      </c>
      <c r="G81" s="7">
        <v>134273702</v>
      </c>
      <c r="H81" s="7">
        <v>58861910</v>
      </c>
      <c r="K81" s="7">
        <f t="shared" si="11"/>
        <v>193135612</v>
      </c>
      <c r="L81" s="7">
        <v>85.18366876845063</v>
      </c>
    </row>
    <row r="82" spans="1:12" x14ac:dyDescent="0.25">
      <c r="A82" s="6">
        <v>38168</v>
      </c>
      <c r="B82" s="7">
        <v>38318</v>
      </c>
      <c r="C82" s="7">
        <v>-3875</v>
      </c>
      <c r="F82" s="7">
        <f t="shared" si="9"/>
        <v>34443</v>
      </c>
      <c r="G82" s="7">
        <v>134273702</v>
      </c>
      <c r="H82" s="7">
        <v>58861910</v>
      </c>
      <c r="K82" s="7">
        <f t="shared" ref="K82:K87" si="12">SUM(G82:J82)</f>
        <v>193135612</v>
      </c>
      <c r="L82" s="7">
        <v>89.16791585800344</v>
      </c>
    </row>
    <row r="83" spans="1:12" x14ac:dyDescent="0.25">
      <c r="A83" s="6">
        <v>38202</v>
      </c>
      <c r="B83" s="7">
        <v>37302</v>
      </c>
      <c r="C83" s="7">
        <v>-3889</v>
      </c>
      <c r="F83" s="7">
        <f t="shared" si="9"/>
        <v>33413</v>
      </c>
      <c r="G83" s="7">
        <v>134273702</v>
      </c>
      <c r="H83" s="7">
        <v>58861910</v>
      </c>
      <c r="K83" s="7">
        <f t="shared" si="12"/>
        <v>193135612</v>
      </c>
      <c r="L83" s="7">
        <v>86.501395713598384</v>
      </c>
    </row>
    <row r="84" spans="1:12" x14ac:dyDescent="0.25">
      <c r="A84" s="6">
        <v>38260</v>
      </c>
      <c r="B84" s="7">
        <v>39651</v>
      </c>
      <c r="C84" s="7">
        <v>-4912</v>
      </c>
      <c r="F84" s="7">
        <f t="shared" si="9"/>
        <v>34739</v>
      </c>
      <c r="G84" s="7">
        <v>134273702</v>
      </c>
      <c r="H84" s="7">
        <v>58861910</v>
      </c>
      <c r="K84" s="7">
        <f t="shared" si="12"/>
        <v>193135612</v>
      </c>
      <c r="L84" s="7">
        <v>89.934216792706252</v>
      </c>
    </row>
    <row r="85" spans="1:12" x14ac:dyDescent="0.25">
      <c r="A85" s="6">
        <v>38287</v>
      </c>
      <c r="B85" s="7">
        <v>39587</v>
      </c>
      <c r="C85" s="7">
        <v>-4842</v>
      </c>
      <c r="F85" s="7">
        <f t="shared" si="9"/>
        <v>34745</v>
      </c>
      <c r="G85" s="7">
        <v>134273702</v>
      </c>
      <c r="H85" s="7">
        <v>58861910</v>
      </c>
      <c r="K85" s="7">
        <f t="shared" si="12"/>
        <v>193135612</v>
      </c>
      <c r="L85" s="7">
        <v>89.949749919761047</v>
      </c>
    </row>
    <row r="86" spans="1:12" x14ac:dyDescent="0.25">
      <c r="A86" s="6">
        <v>38352</v>
      </c>
      <c r="B86" s="7">
        <v>41691</v>
      </c>
      <c r="C86" s="7">
        <v>-5128</v>
      </c>
      <c r="F86" s="7">
        <f t="shared" si="9"/>
        <v>36563</v>
      </c>
      <c r="G86" s="7">
        <v>134273702</v>
      </c>
      <c r="H86" s="7">
        <v>58861910</v>
      </c>
      <c r="K86" s="7">
        <f t="shared" si="12"/>
        <v>193135612</v>
      </c>
      <c r="L86" s="7">
        <v>94.65628741736144</v>
      </c>
    </row>
    <row r="87" spans="1:12" x14ac:dyDescent="0.25">
      <c r="A87" s="6">
        <v>38398</v>
      </c>
      <c r="B87" s="7">
        <v>41900</v>
      </c>
      <c r="C87" s="7">
        <v>-4966</v>
      </c>
      <c r="F87" s="7">
        <f t="shared" si="9"/>
        <v>36934</v>
      </c>
      <c r="G87" s="7">
        <v>134273702</v>
      </c>
      <c r="H87" s="7">
        <v>58861910</v>
      </c>
      <c r="K87" s="7">
        <f t="shared" si="12"/>
        <v>193135612</v>
      </c>
      <c r="L87" s="7">
        <v>95.616752440249087</v>
      </c>
    </row>
    <row r="88" spans="1:12" x14ac:dyDescent="0.25">
      <c r="A88" s="6">
        <v>38442</v>
      </c>
      <c r="B88" s="7">
        <v>41765</v>
      </c>
      <c r="C88" s="7">
        <v>-5208</v>
      </c>
      <c r="F88" s="7">
        <f t="shared" si="9"/>
        <v>36557</v>
      </c>
      <c r="G88" s="7">
        <v>134273702</v>
      </c>
      <c r="H88" s="7">
        <v>58861910</v>
      </c>
      <c r="K88" s="7">
        <f t="shared" ref="K88:K93" si="13">SUM(G88:J88)</f>
        <v>193135612</v>
      </c>
      <c r="L88" s="7">
        <v>94.640754290306646</v>
      </c>
    </row>
    <row r="89" spans="1:12" x14ac:dyDescent="0.25">
      <c r="A89" s="6">
        <v>38472</v>
      </c>
      <c r="B89" s="7">
        <v>41062</v>
      </c>
      <c r="C89" s="7">
        <v>-5291</v>
      </c>
      <c r="F89" s="7">
        <f t="shared" si="9"/>
        <v>35771</v>
      </c>
      <c r="G89" s="7">
        <v>134273702</v>
      </c>
      <c r="H89" s="7">
        <v>58861910</v>
      </c>
      <c r="K89" s="7">
        <f t="shared" si="13"/>
        <v>193135612</v>
      </c>
      <c r="L89" s="7">
        <v>92.605914646129577</v>
      </c>
    </row>
    <row r="90" spans="1:12" x14ac:dyDescent="0.25">
      <c r="A90" s="6">
        <v>38533</v>
      </c>
      <c r="B90" s="7">
        <v>43754</v>
      </c>
      <c r="C90" s="7">
        <v>-5353</v>
      </c>
      <c r="F90" s="7">
        <f t="shared" si="9"/>
        <v>38401</v>
      </c>
      <c r="G90" s="7">
        <v>134273702</v>
      </c>
      <c r="H90" s="7">
        <v>58861910</v>
      </c>
      <c r="K90" s="7">
        <f t="shared" si="13"/>
        <v>193135612</v>
      </c>
      <c r="L90" s="7">
        <v>99.414602005144445</v>
      </c>
    </row>
    <row r="91" spans="1:12" x14ac:dyDescent="0.25">
      <c r="A91" s="6">
        <v>38566</v>
      </c>
      <c r="B91" s="7">
        <v>46646</v>
      </c>
      <c r="C91" s="7">
        <v>-5475</v>
      </c>
      <c r="F91" s="7">
        <f t="shared" si="9"/>
        <v>41171</v>
      </c>
      <c r="G91" s="7">
        <v>134273702</v>
      </c>
      <c r="H91" s="7">
        <v>58861910</v>
      </c>
      <c r="K91" s="7">
        <f t="shared" si="13"/>
        <v>193135612</v>
      </c>
      <c r="L91" s="7">
        <v>106.58572899543768</v>
      </c>
    </row>
    <row r="92" spans="1:12" x14ac:dyDescent="0.25">
      <c r="A92" s="6">
        <v>38625</v>
      </c>
      <c r="B92" s="7">
        <v>51812</v>
      </c>
      <c r="C92" s="7">
        <v>-6068</v>
      </c>
      <c r="F92" s="7">
        <f t="shared" si="9"/>
        <v>45744</v>
      </c>
      <c r="G92" s="7">
        <v>134273702</v>
      </c>
      <c r="H92" s="7">
        <v>58861910</v>
      </c>
      <c r="K92" s="7">
        <f t="shared" si="13"/>
        <v>193135612</v>
      </c>
      <c r="L92" s="7">
        <v>118.42456066569432</v>
      </c>
    </row>
    <row r="93" spans="1:12" x14ac:dyDescent="0.25">
      <c r="A93" s="6">
        <v>38660</v>
      </c>
      <c r="B93" s="7">
        <v>49036</v>
      </c>
      <c r="C93" s="7">
        <v>-3401</v>
      </c>
      <c r="F93" s="7">
        <f t="shared" si="9"/>
        <v>45635</v>
      </c>
      <c r="G93" s="7">
        <v>134273702</v>
      </c>
      <c r="H93" s="7">
        <v>58861910</v>
      </c>
      <c r="K93" s="7">
        <f t="shared" si="13"/>
        <v>193135612</v>
      </c>
      <c r="L93" s="7">
        <v>118.14237552419902</v>
      </c>
    </row>
    <row r="94" spans="1:12" x14ac:dyDescent="0.25">
      <c r="A94" s="6">
        <v>38717</v>
      </c>
      <c r="B94" s="7">
        <v>52265</v>
      </c>
      <c r="C94" s="7">
        <v>-4013</v>
      </c>
      <c r="F94" s="7">
        <f t="shared" si="9"/>
        <v>48252</v>
      </c>
      <c r="G94" s="7">
        <v>134273702</v>
      </c>
      <c r="H94" s="7">
        <v>58861910</v>
      </c>
      <c r="K94" s="7">
        <f>SUM(G94:J94)</f>
        <v>193135612</v>
      </c>
      <c r="L94" s="7">
        <v>124.91740777459519</v>
      </c>
    </row>
    <row r="95" spans="1:12" x14ac:dyDescent="0.25">
      <c r="A95" s="6">
        <v>38762</v>
      </c>
      <c r="B95" s="7">
        <v>55156</v>
      </c>
      <c r="C95" s="7">
        <v>-4560</v>
      </c>
      <c r="F95" s="7">
        <f t="shared" si="9"/>
        <v>50596</v>
      </c>
      <c r="G95" s="7">
        <v>134273702</v>
      </c>
      <c r="H95" s="7">
        <v>58861910</v>
      </c>
      <c r="K95" s="7">
        <f>SUM(G95:J95)</f>
        <v>193135612</v>
      </c>
      <c r="L95" s="7">
        <v>130.98568274399855</v>
      </c>
    </row>
    <row r="96" spans="1:12" x14ac:dyDescent="0.25">
      <c r="A96" s="6">
        <v>38807</v>
      </c>
      <c r="B96" s="7">
        <v>61025</v>
      </c>
      <c r="C96" s="7">
        <v>-5455</v>
      </c>
      <c r="F96" s="7">
        <f t="shared" si="9"/>
        <v>55570</v>
      </c>
      <c r="G96" s="7">
        <v>134273702</v>
      </c>
      <c r="H96" s="7">
        <v>58861910</v>
      </c>
      <c r="K96" s="7">
        <f>SUM(G96:J96)</f>
        <v>193135612</v>
      </c>
      <c r="L96" s="7">
        <v>143.8626450724168</v>
      </c>
    </row>
    <row r="97" spans="1:12" x14ac:dyDescent="0.25">
      <c r="A97" s="6">
        <v>38837</v>
      </c>
      <c r="L97" s="7">
        <v>145</v>
      </c>
    </row>
    <row r="98" spans="1:12" x14ac:dyDescent="0.25">
      <c r="A98" s="6">
        <v>38841</v>
      </c>
      <c r="B98" s="7">
        <v>62804</v>
      </c>
      <c r="C98" s="7">
        <v>-4113</v>
      </c>
      <c r="F98" s="7">
        <f t="shared" si="9"/>
        <v>58691</v>
      </c>
      <c r="G98" s="7">
        <v>134273702</v>
      </c>
      <c r="H98" s="7">
        <v>58861910</v>
      </c>
      <c r="K98" s="7">
        <f>SUM(G98:J98)</f>
        <v>193135612</v>
      </c>
      <c r="L98" s="7">
        <v>151</v>
      </c>
    </row>
    <row r="99" spans="1:12" x14ac:dyDescent="0.25">
      <c r="A99" s="6">
        <v>38868</v>
      </c>
      <c r="L99" s="7">
        <v>129</v>
      </c>
    </row>
    <row r="100" spans="1:12" x14ac:dyDescent="0.25">
      <c r="A100" s="6">
        <v>38898</v>
      </c>
      <c r="B100" s="7">
        <v>54871</v>
      </c>
      <c r="C100" s="7">
        <v>-5481</v>
      </c>
      <c r="F100" s="7">
        <f t="shared" si="9"/>
        <v>49390</v>
      </c>
      <c r="G100" s="7">
        <v>134273702</v>
      </c>
      <c r="H100" s="7">
        <v>58861910</v>
      </c>
      <c r="K100" s="7">
        <f>SUM(G100:J100)</f>
        <v>193135612</v>
      </c>
      <c r="L100" s="7">
        <v>127.86352420598641</v>
      </c>
    </row>
    <row r="101" spans="1:12" x14ac:dyDescent="0.25">
      <c r="A101" s="6">
        <v>38929</v>
      </c>
      <c r="B101" s="7">
        <v>53517</v>
      </c>
      <c r="C101" s="7">
        <v>-5814</v>
      </c>
      <c r="F101" s="7">
        <f t="shared" si="9"/>
        <v>47703</v>
      </c>
      <c r="G101" s="7">
        <v>134273702</v>
      </c>
      <c r="H101" s="7">
        <v>58861910</v>
      </c>
      <c r="K101" s="7">
        <f>SUM(G101:J101)</f>
        <v>193135612</v>
      </c>
      <c r="L101" s="7">
        <v>123.4961266490822</v>
      </c>
    </row>
    <row r="102" spans="1:12" x14ac:dyDescent="0.25">
      <c r="A102" s="6">
        <v>38960</v>
      </c>
      <c r="L102" s="7">
        <v>128.5</v>
      </c>
    </row>
    <row r="103" spans="1:12" x14ac:dyDescent="0.25">
      <c r="A103" s="6">
        <v>38990</v>
      </c>
      <c r="B103" s="7">
        <v>57747</v>
      </c>
      <c r="C103" s="7">
        <v>-5591</v>
      </c>
      <c r="F103" s="7">
        <f t="shared" si="9"/>
        <v>52156</v>
      </c>
      <c r="G103" s="7">
        <v>134273702</v>
      </c>
      <c r="H103" s="7">
        <v>58861910</v>
      </c>
      <c r="K103" s="7">
        <f>SUM(G103:J103)</f>
        <v>193135612</v>
      </c>
      <c r="L103" s="7">
        <v>135.0242957782431</v>
      </c>
    </row>
    <row r="104" spans="1:12" x14ac:dyDescent="0.25">
      <c r="A104" s="6">
        <v>39017</v>
      </c>
      <c r="B104" s="7">
        <v>59314</v>
      </c>
      <c r="C104" s="7">
        <v>-4925</v>
      </c>
      <c r="F104" s="7">
        <f t="shared" si="9"/>
        <v>54389</v>
      </c>
      <c r="G104" s="7">
        <v>134273702</v>
      </c>
      <c r="H104" s="7">
        <v>58861910</v>
      </c>
      <c r="K104" s="7">
        <f>SUM(G104:J104)</f>
        <v>193135612</v>
      </c>
      <c r="L104" s="7">
        <v>140.80520789713293</v>
      </c>
    </row>
    <row r="105" spans="1:12" x14ac:dyDescent="0.25">
      <c r="A105" s="6">
        <v>39051</v>
      </c>
      <c r="L105" s="7">
        <v>137</v>
      </c>
    </row>
    <row r="106" spans="1:12" x14ac:dyDescent="0.25">
      <c r="A106" s="6">
        <v>39082</v>
      </c>
      <c r="B106" s="7">
        <v>63325</v>
      </c>
      <c r="C106" s="7">
        <v>-4814</v>
      </c>
      <c r="F106" s="7">
        <f t="shared" si="9"/>
        <v>58511</v>
      </c>
      <c r="G106" s="7">
        <v>134273702</v>
      </c>
      <c r="H106" s="7">
        <v>58861910</v>
      </c>
      <c r="K106" s="7">
        <f>SUM(G106:J106)</f>
        <v>193135612</v>
      </c>
      <c r="L106" s="7">
        <v>151.47646618377144</v>
      </c>
    </row>
    <row r="107" spans="1:12" x14ac:dyDescent="0.25">
      <c r="A107" s="6">
        <v>39113</v>
      </c>
      <c r="L107" s="7">
        <v>159.5</v>
      </c>
    </row>
    <row r="108" spans="1:12" x14ac:dyDescent="0.25">
      <c r="A108" s="6">
        <v>39126</v>
      </c>
      <c r="B108" s="7">
        <v>66758</v>
      </c>
      <c r="C108" s="7">
        <v>-4666</v>
      </c>
      <c r="F108" s="7">
        <f t="shared" si="9"/>
        <v>62092</v>
      </c>
      <c r="G108" s="7">
        <v>134273702</v>
      </c>
      <c r="H108" s="7">
        <v>58861910</v>
      </c>
      <c r="K108" s="7">
        <f>SUM(G108:J108)</f>
        <v>193135612</v>
      </c>
      <c r="L108" s="7">
        <v>160.74715418097</v>
      </c>
    </row>
    <row r="109" spans="1:12" x14ac:dyDescent="0.25">
      <c r="A109" s="6">
        <v>39141</v>
      </c>
      <c r="L109" s="7">
        <v>156</v>
      </c>
    </row>
    <row r="110" spans="1:12" x14ac:dyDescent="0.25">
      <c r="A110" s="6">
        <v>39172</v>
      </c>
      <c r="B110" s="7">
        <v>70171</v>
      </c>
      <c r="C110" s="7">
        <v>-5027</v>
      </c>
      <c r="F110" s="7">
        <f t="shared" si="9"/>
        <v>65144</v>
      </c>
      <c r="G110" s="7">
        <v>134273702</v>
      </c>
      <c r="H110" s="7">
        <v>58861910</v>
      </c>
      <c r="K110" s="7">
        <f>SUM(G110:J110)</f>
        <v>193135612</v>
      </c>
      <c r="L110" s="7">
        <v>169</v>
      </c>
    </row>
    <row r="111" spans="1:12" x14ac:dyDescent="0.25">
      <c r="A111" s="6">
        <v>39202</v>
      </c>
      <c r="B111" s="7">
        <v>72403</v>
      </c>
      <c r="C111" s="7">
        <v>-6266</v>
      </c>
      <c r="F111" s="7">
        <f t="shared" si="9"/>
        <v>66137</v>
      </c>
      <c r="G111" s="7">
        <f>G110*2</f>
        <v>268547404</v>
      </c>
      <c r="H111" s="7">
        <f>H110*2</f>
        <v>117723820</v>
      </c>
      <c r="K111" s="7">
        <f>K110*2</f>
        <v>386271224</v>
      </c>
      <c r="L111" s="7">
        <v>171.21907067040542</v>
      </c>
    </row>
    <row r="112" spans="1:12" x14ac:dyDescent="0.25">
      <c r="A112" s="6">
        <v>39233</v>
      </c>
      <c r="L112" s="7">
        <v>179</v>
      </c>
    </row>
    <row r="113" spans="1:12" x14ac:dyDescent="0.25">
      <c r="A113" s="6">
        <v>39263</v>
      </c>
      <c r="B113" s="7">
        <v>76700</v>
      </c>
      <c r="C113" s="7">
        <v>-6753</v>
      </c>
      <c r="F113" s="7">
        <f t="shared" si="9"/>
        <v>69947</v>
      </c>
      <c r="G113" s="7">
        <v>268547404</v>
      </c>
      <c r="H113" s="7">
        <v>117723820</v>
      </c>
      <c r="K113" s="7">
        <v>386271224</v>
      </c>
      <c r="L113" s="7">
        <v>181.08260635019502</v>
      </c>
    </row>
    <row r="114" spans="1:12" x14ac:dyDescent="0.25">
      <c r="A114" s="6">
        <v>39294</v>
      </c>
      <c r="L114" s="7">
        <v>178</v>
      </c>
    </row>
    <row r="115" spans="1:12" x14ac:dyDescent="0.25">
      <c r="A115" s="6">
        <v>39325</v>
      </c>
      <c r="L115" s="7">
        <v>174</v>
      </c>
    </row>
    <row r="116" spans="1:12" x14ac:dyDescent="0.25">
      <c r="A116" s="6">
        <v>39355</v>
      </c>
      <c r="B116" s="7">
        <v>77930</v>
      </c>
      <c r="C116" s="7">
        <v>-11058</v>
      </c>
      <c r="F116" s="7">
        <f t="shared" si="9"/>
        <v>66872</v>
      </c>
      <c r="G116" s="7">
        <v>268547404</v>
      </c>
      <c r="H116" s="7">
        <v>117723820</v>
      </c>
      <c r="K116" s="7">
        <v>386271224</v>
      </c>
      <c r="L116" s="7">
        <v>173.12187873461679</v>
      </c>
    </row>
    <row r="117" spans="1:12" x14ac:dyDescent="0.25">
      <c r="A117" s="6">
        <v>39384</v>
      </c>
      <c r="B117" s="7">
        <v>72342</v>
      </c>
      <c r="C117" s="7">
        <v>-11170</v>
      </c>
      <c r="F117" s="7">
        <f t="shared" si="9"/>
        <v>61172</v>
      </c>
      <c r="G117" s="7">
        <v>268547404</v>
      </c>
      <c r="H117" s="7">
        <v>117723820</v>
      </c>
      <c r="K117" s="7">
        <v>386271224</v>
      </c>
      <c r="L117" s="7">
        <v>158.36540803256938</v>
      </c>
    </row>
    <row r="118" spans="1:12" x14ac:dyDescent="0.25">
      <c r="A118" s="6">
        <v>39416</v>
      </c>
      <c r="L118" s="7">
        <v>143</v>
      </c>
    </row>
    <row r="119" spans="1:12" x14ac:dyDescent="0.25">
      <c r="A119" s="6">
        <v>39447</v>
      </c>
      <c r="B119" s="7">
        <v>65844</v>
      </c>
      <c r="C119" s="7">
        <v>-11007</v>
      </c>
      <c r="F119" s="7">
        <f t="shared" si="9"/>
        <v>54837</v>
      </c>
      <c r="G119" s="7">
        <v>268547404</v>
      </c>
      <c r="H119" s="7">
        <v>117723820</v>
      </c>
      <c r="K119" s="7">
        <v>386271224</v>
      </c>
      <c r="L119" s="7">
        <v>141.96501471722368</v>
      </c>
    </row>
    <row r="120" spans="1:12" x14ac:dyDescent="0.25">
      <c r="A120" s="6">
        <v>39478</v>
      </c>
      <c r="L120" s="7">
        <v>120</v>
      </c>
    </row>
    <row r="121" spans="1:12" x14ac:dyDescent="0.25">
      <c r="A121" s="6">
        <v>39490</v>
      </c>
      <c r="B121" s="7">
        <v>58993</v>
      </c>
      <c r="C121" s="7">
        <v>-11080</v>
      </c>
      <c r="F121" s="7">
        <f t="shared" si="9"/>
        <v>47913</v>
      </c>
      <c r="G121" s="7">
        <v>268547404</v>
      </c>
      <c r="H121" s="7">
        <v>117723820</v>
      </c>
      <c r="K121" s="7">
        <v>386271224</v>
      </c>
      <c r="L121" s="7">
        <v>124.03978609599973</v>
      </c>
    </row>
    <row r="122" spans="1:12" x14ac:dyDescent="0.25">
      <c r="A122" s="6">
        <v>39507</v>
      </c>
      <c r="L122" s="7">
        <v>127</v>
      </c>
    </row>
    <row r="123" spans="1:12" x14ac:dyDescent="0.25">
      <c r="A123" s="6">
        <v>39538</v>
      </c>
      <c r="B123" s="7">
        <v>59270</v>
      </c>
      <c r="C123" s="7">
        <v>-10901</v>
      </c>
      <c r="F123" s="7">
        <f t="shared" si="9"/>
        <v>48369</v>
      </c>
      <c r="G123" s="7">
        <v>268547404</v>
      </c>
      <c r="H123" s="7">
        <v>117723820</v>
      </c>
      <c r="K123" s="7">
        <v>386271224</v>
      </c>
      <c r="L123" s="7">
        <v>125.22030375216353</v>
      </c>
    </row>
    <row r="124" spans="1:12" x14ac:dyDescent="0.25">
      <c r="A124" s="6">
        <v>39568</v>
      </c>
      <c r="L124" s="7">
        <v>127</v>
      </c>
    </row>
    <row r="125" spans="1:12" x14ac:dyDescent="0.25">
      <c r="A125" s="6">
        <v>39599</v>
      </c>
      <c r="L125" s="7">
        <v>133</v>
      </c>
    </row>
    <row r="126" spans="1:12" x14ac:dyDescent="0.25">
      <c r="A126" s="6">
        <v>39629</v>
      </c>
      <c r="B126" s="7">
        <v>52201</v>
      </c>
      <c r="C126" s="7">
        <v>-10482</v>
      </c>
      <c r="F126" s="7">
        <f t="shared" si="9"/>
        <v>41719</v>
      </c>
      <c r="G126" s="7">
        <v>268547404</v>
      </c>
      <c r="H126" s="7">
        <v>117723820</v>
      </c>
      <c r="K126" s="7">
        <v>386271224</v>
      </c>
      <c r="L126" s="7">
        <v>108.00442126644153</v>
      </c>
    </row>
    <row r="127" spans="1:12" x14ac:dyDescent="0.25">
      <c r="A127" s="6">
        <v>39660</v>
      </c>
      <c r="B127" s="7">
        <v>49726</v>
      </c>
      <c r="C127" s="7">
        <v>-10711</v>
      </c>
      <c r="F127" s="7">
        <f t="shared" si="9"/>
        <v>39015</v>
      </c>
      <c r="G127" s="7">
        <v>268547404</v>
      </c>
      <c r="H127" s="7">
        <v>117723820</v>
      </c>
      <c r="K127" s="7">
        <v>386271224</v>
      </c>
      <c r="L127" s="7">
        <v>101.00415867375096</v>
      </c>
    </row>
    <row r="128" spans="1:12" x14ac:dyDescent="0.25">
      <c r="A128" s="6">
        <v>39691</v>
      </c>
      <c r="L128" s="7">
        <v>103</v>
      </c>
    </row>
    <row r="129" spans="1:12" x14ac:dyDescent="0.25">
      <c r="A129" s="6">
        <v>39721</v>
      </c>
      <c r="B129" s="7">
        <v>44408</v>
      </c>
      <c r="C129" s="7">
        <v>-10719</v>
      </c>
      <c r="F129" s="7">
        <f t="shared" si="9"/>
        <v>33689</v>
      </c>
      <c r="G129" s="7">
        <v>268547404</v>
      </c>
      <c r="H129" s="7">
        <v>117723820</v>
      </c>
      <c r="K129" s="7">
        <v>386271224</v>
      </c>
      <c r="L129" s="7">
        <v>87.215919558118571</v>
      </c>
    </row>
    <row r="130" spans="1:12" x14ac:dyDescent="0.25">
      <c r="A130" s="6">
        <v>39751</v>
      </c>
      <c r="B130" s="7">
        <v>35407</v>
      </c>
      <c r="C130" s="7">
        <v>-10866</v>
      </c>
      <c r="F130" s="7">
        <f t="shared" si="9"/>
        <v>24541</v>
      </c>
      <c r="G130" s="7">
        <v>268547404</v>
      </c>
      <c r="H130" s="7">
        <v>117723820</v>
      </c>
      <c r="K130" s="7">
        <v>386271224</v>
      </c>
      <c r="L130" s="7">
        <v>63.53307850858701</v>
      </c>
    </row>
    <row r="131" spans="1:12" x14ac:dyDescent="0.25">
      <c r="A131" s="6">
        <v>39782</v>
      </c>
      <c r="L131" s="7">
        <v>60</v>
      </c>
    </row>
    <row r="132" spans="1:12" x14ac:dyDescent="0.25">
      <c r="A132" s="6">
        <v>39813</v>
      </c>
      <c r="B132" s="7">
        <v>34744</v>
      </c>
      <c r="C132" s="7">
        <v>-10813</v>
      </c>
      <c r="F132" s="7">
        <f t="shared" si="9"/>
        <v>23931</v>
      </c>
      <c r="G132" s="7">
        <v>268547404</v>
      </c>
      <c r="H132" s="7">
        <v>117723820</v>
      </c>
      <c r="K132" s="7">
        <v>386271224</v>
      </c>
      <c r="L132" s="7">
        <v>61.953877258017023</v>
      </c>
    </row>
    <row r="133" spans="1:12" x14ac:dyDescent="0.25">
      <c r="A133" s="6">
        <v>39844</v>
      </c>
      <c r="L133" s="7">
        <v>52</v>
      </c>
    </row>
    <row r="134" spans="1:12" x14ac:dyDescent="0.25">
      <c r="A134" s="6">
        <v>39853</v>
      </c>
      <c r="B134" s="7">
        <v>37370</v>
      </c>
      <c r="C134" s="7">
        <v>-10878</v>
      </c>
      <c r="F134" s="7">
        <f>SUM(B134:C134)</f>
        <v>26492</v>
      </c>
      <c r="G134" s="7">
        <v>268547404</v>
      </c>
      <c r="H134" s="7">
        <v>117723820</v>
      </c>
      <c r="K134" s="7">
        <v>386271224</v>
      </c>
      <c r="L134" s="7">
        <v>68.583933655901845</v>
      </c>
    </row>
    <row r="135" spans="1:12" x14ac:dyDescent="0.25">
      <c r="A135" s="6">
        <v>39872</v>
      </c>
      <c r="L135" s="7">
        <v>59</v>
      </c>
    </row>
    <row r="136" spans="1:12" x14ac:dyDescent="0.25">
      <c r="A136" s="6">
        <v>39903</v>
      </c>
      <c r="B136" s="7">
        <v>34153</v>
      </c>
      <c r="C136" s="7">
        <v>-10977</v>
      </c>
      <c r="F136" s="7">
        <f>SUM(B136:C136)</f>
        <v>23176</v>
      </c>
      <c r="G136" s="7">
        <v>268547404</v>
      </c>
      <c r="H136" s="7">
        <v>117723820</v>
      </c>
      <c r="K136" s="7">
        <v>386271224</v>
      </c>
      <c r="L136" s="7">
        <v>59.99929210362302</v>
      </c>
    </row>
    <row r="137" spans="1:12" x14ac:dyDescent="0.25">
      <c r="A137" s="6">
        <v>39933</v>
      </c>
      <c r="B137" s="7">
        <v>39980</v>
      </c>
      <c r="C137" s="7">
        <v>-8896</v>
      </c>
      <c r="F137" s="7">
        <f>SUM(B137:C137)</f>
        <v>31084</v>
      </c>
      <c r="G137" s="7">
        <v>268547404</v>
      </c>
      <c r="H137" s="7">
        <v>117723820</v>
      </c>
      <c r="K137" s="7">
        <v>386271224</v>
      </c>
      <c r="L137" s="7">
        <v>80.471953561831981</v>
      </c>
    </row>
    <row r="138" spans="1:12" x14ac:dyDescent="0.25">
      <c r="A138" s="6">
        <v>39964</v>
      </c>
      <c r="B138" s="7">
        <v>42762</v>
      </c>
      <c r="C138" s="7">
        <v>-10567</v>
      </c>
      <c r="F138" s="7">
        <f>SUM(B138:C138)</f>
        <v>32195</v>
      </c>
      <c r="G138" s="7">
        <v>268547404</v>
      </c>
      <c r="H138" s="7">
        <v>117723820</v>
      </c>
      <c r="K138" s="7">
        <v>386271224</v>
      </c>
      <c r="L138" s="7">
        <v>83.348170921476665</v>
      </c>
    </row>
    <row r="139" spans="1:12" x14ac:dyDescent="0.25">
      <c r="A139" s="6">
        <v>39994</v>
      </c>
      <c r="B139" s="7">
        <v>41244</v>
      </c>
      <c r="C139" s="7">
        <v>-10636</v>
      </c>
      <c r="F139" s="7">
        <f>SUM(B139:C139)</f>
        <v>30608</v>
      </c>
      <c r="G139" s="7">
        <v>268547404</v>
      </c>
      <c r="H139" s="7">
        <v>117723820</v>
      </c>
      <c r="K139" s="7">
        <v>386271224</v>
      </c>
      <c r="L139" s="7">
        <v>79.239658815485569</v>
      </c>
    </row>
    <row r="140" spans="1:12" x14ac:dyDescent="0.25">
      <c r="A140" s="6">
        <v>40025</v>
      </c>
      <c r="B140" s="7">
        <v>46331</v>
      </c>
      <c r="C140" s="7">
        <v>-10684</v>
      </c>
      <c r="F140" s="7">
        <f>SUM(B140:C140)</f>
        <v>35647</v>
      </c>
      <c r="G140" s="7">
        <v>268547404</v>
      </c>
      <c r="H140" s="7">
        <v>117723820</v>
      </c>
      <c r="K140" s="7">
        <v>386271224</v>
      </c>
      <c r="L140" s="7">
        <v>92.284896686997314</v>
      </c>
    </row>
    <row r="141" spans="1:12" x14ac:dyDescent="0.25">
      <c r="A141" s="6">
        <v>40056</v>
      </c>
      <c r="L141" s="7">
        <v>98</v>
      </c>
    </row>
    <row r="142" spans="1:12" x14ac:dyDescent="0.25">
      <c r="A142" s="6">
        <v>40086</v>
      </c>
      <c r="B142" s="7">
        <v>49594</v>
      </c>
      <c r="C142" s="7">
        <v>-10693</v>
      </c>
      <c r="F142" s="7">
        <f>SUM(B142:C142)</f>
        <v>38901</v>
      </c>
      <c r="G142" s="7">
        <v>268547404</v>
      </c>
      <c r="H142" s="7">
        <v>117723820</v>
      </c>
      <c r="K142" s="7">
        <v>386271224</v>
      </c>
      <c r="L142" s="7">
        <v>101</v>
      </c>
    </row>
    <row r="143" spans="1:12" x14ac:dyDescent="0.25">
      <c r="A143" s="6">
        <v>40117</v>
      </c>
      <c r="L143" s="7">
        <v>107</v>
      </c>
    </row>
    <row r="144" spans="1:12" x14ac:dyDescent="0.25">
      <c r="A144" s="6">
        <v>40147</v>
      </c>
      <c r="L144" s="7">
        <v>108</v>
      </c>
    </row>
    <row r="145" spans="1:12" x14ac:dyDescent="0.25">
      <c r="A145" s="6">
        <v>40177</v>
      </c>
      <c r="B145" s="7">
        <v>53548</v>
      </c>
      <c r="C145" s="7">
        <v>-10766</v>
      </c>
      <c r="F145" s="7">
        <f>SUM(B145:C145)</f>
        <v>42782</v>
      </c>
      <c r="G145" s="7">
        <v>268547404</v>
      </c>
      <c r="H145" s="7">
        <v>117723820</v>
      </c>
      <c r="K145" s="7">
        <v>386271224</v>
      </c>
      <c r="L145" s="7">
        <v>111</v>
      </c>
    </row>
    <row r="146" spans="1:12" x14ac:dyDescent="0.25">
      <c r="A146" s="6">
        <v>40189</v>
      </c>
      <c r="L146" s="7">
        <v>116</v>
      </c>
    </row>
    <row r="147" spans="1:12" x14ac:dyDescent="0.25">
      <c r="A147" s="6">
        <v>40209</v>
      </c>
      <c r="L147" s="7">
        <v>110</v>
      </c>
    </row>
    <row r="148" spans="1:12" x14ac:dyDescent="0.25">
      <c r="A148" s="6">
        <v>40218</v>
      </c>
      <c r="L148" s="7">
        <v>108</v>
      </c>
    </row>
    <row r="149" spans="1:12" x14ac:dyDescent="0.25">
      <c r="A149" s="6">
        <v>40237</v>
      </c>
      <c r="L149" s="7">
        <v>109</v>
      </c>
    </row>
    <row r="150" spans="1:12" x14ac:dyDescent="0.25">
      <c r="A150" s="6">
        <v>40268</v>
      </c>
      <c r="B150" s="7">
        <v>58632</v>
      </c>
      <c r="C150" s="7">
        <v>-11152</v>
      </c>
      <c r="F150" s="7">
        <f>SUM(B150:C150)</f>
        <v>47480</v>
      </c>
      <c r="G150" s="7">
        <v>268547404</v>
      </c>
      <c r="H150" s="7">
        <v>117723820</v>
      </c>
      <c r="K150" s="7">
        <v>386271224</v>
      </c>
      <c r="L150" s="7">
        <v>123</v>
      </c>
    </row>
    <row r="151" spans="1:12" x14ac:dyDescent="0.25">
      <c r="A151" s="6">
        <v>40298</v>
      </c>
      <c r="L151" s="7">
        <v>133</v>
      </c>
    </row>
    <row r="152" spans="1:12" x14ac:dyDescent="0.25">
      <c r="A152" s="6">
        <v>40329</v>
      </c>
      <c r="L152" s="7">
        <v>117</v>
      </c>
    </row>
    <row r="153" spans="1:12" x14ac:dyDescent="0.25">
      <c r="A153" s="6">
        <v>40359</v>
      </c>
      <c r="B153" s="7">
        <v>58917</v>
      </c>
      <c r="C153" s="7">
        <v>-12585</v>
      </c>
      <c r="F153" s="7">
        <v>46332</v>
      </c>
      <c r="G153" s="7">
        <v>268547404</v>
      </c>
      <c r="H153" s="7">
        <v>117723820</v>
      </c>
      <c r="K153" s="7">
        <v>386271224</v>
      </c>
      <c r="L153" s="7">
        <v>120</v>
      </c>
    </row>
    <row r="154" spans="1:12" x14ac:dyDescent="0.25">
      <c r="A154" s="6">
        <v>40390</v>
      </c>
      <c r="L154" s="7">
        <v>123</v>
      </c>
    </row>
    <row r="155" spans="1:12" x14ac:dyDescent="0.25">
      <c r="A155" s="6">
        <v>40421</v>
      </c>
      <c r="G155" s="7">
        <v>268547404</v>
      </c>
      <c r="H155" s="7">
        <v>117723820</v>
      </c>
      <c r="K155" s="7">
        <v>386271224</v>
      </c>
      <c r="L155" s="7">
        <v>114</v>
      </c>
    </row>
    <row r="156" spans="1:12" x14ac:dyDescent="0.25">
      <c r="A156" s="6">
        <v>40451</v>
      </c>
      <c r="B156" s="7">
        <v>63462</v>
      </c>
      <c r="C156" s="7">
        <v>-12607</v>
      </c>
      <c r="F156" s="7">
        <v>50855</v>
      </c>
      <c r="G156" s="7">
        <v>268547404</v>
      </c>
      <c r="H156" s="7">
        <v>117723820</v>
      </c>
      <c r="K156" s="7">
        <v>386271224</v>
      </c>
      <c r="L156" s="7">
        <v>132</v>
      </c>
    </row>
    <row r="157" spans="1:12" x14ac:dyDescent="0.25">
      <c r="A157" s="6">
        <v>40482</v>
      </c>
      <c r="G157" s="7">
        <v>268547404</v>
      </c>
      <c r="H157" s="7">
        <v>117723820</v>
      </c>
      <c r="K157" s="7">
        <v>386271224</v>
      </c>
      <c r="L157" s="7">
        <v>127</v>
      </c>
    </row>
    <row r="158" spans="1:12" x14ac:dyDescent="0.25">
      <c r="A158" s="6">
        <v>40512</v>
      </c>
      <c r="G158" s="7">
        <v>268547404</v>
      </c>
      <c r="H158" s="7">
        <v>117723820</v>
      </c>
      <c r="K158" s="7">
        <v>386271224</v>
      </c>
      <c r="L158" s="7">
        <v>135</v>
      </c>
    </row>
    <row r="159" spans="1:12" x14ac:dyDescent="0.25">
      <c r="A159" s="6">
        <v>40543</v>
      </c>
      <c r="B159" s="7">
        <v>71100</v>
      </c>
      <c r="C159" s="7">
        <v>-13400</v>
      </c>
      <c r="F159" s="7">
        <v>57700</v>
      </c>
      <c r="G159" s="7">
        <v>268547404</v>
      </c>
      <c r="H159" s="7">
        <v>117723820</v>
      </c>
      <c r="K159" s="7">
        <v>386271224</v>
      </c>
      <c r="L159" s="7">
        <v>149</v>
      </c>
    </row>
    <row r="160" spans="1:12" x14ac:dyDescent="0.25">
      <c r="A160" s="6">
        <v>40553</v>
      </c>
      <c r="G160" s="7">
        <v>268547404</v>
      </c>
      <c r="H160" s="7">
        <v>117723820</v>
      </c>
      <c r="K160" s="7">
        <v>386271224</v>
      </c>
      <c r="L160" s="7">
        <v>151</v>
      </c>
    </row>
    <row r="161" spans="1:12" x14ac:dyDescent="0.25">
      <c r="A161" s="6">
        <v>40602</v>
      </c>
      <c r="G161" s="7">
        <v>268547404</v>
      </c>
      <c r="H161" s="7">
        <v>117723820</v>
      </c>
      <c r="K161" s="7">
        <v>386271224</v>
      </c>
      <c r="L161" s="7">
        <v>142</v>
      </c>
    </row>
    <row r="162" spans="1:12" x14ac:dyDescent="0.25">
      <c r="A162" s="6">
        <v>40633</v>
      </c>
      <c r="B162" s="7">
        <v>70690</v>
      </c>
      <c r="C162" s="7">
        <v>-15793</v>
      </c>
      <c r="F162" s="7">
        <v>54897</v>
      </c>
      <c r="G162" s="7">
        <v>268547404</v>
      </c>
      <c r="H162" s="7">
        <v>117723820</v>
      </c>
      <c r="K162" s="7">
        <v>386271224</v>
      </c>
      <c r="L162" s="7">
        <v>142</v>
      </c>
    </row>
    <row r="163" spans="1:12" x14ac:dyDescent="0.25">
      <c r="A163" s="6">
        <v>40662</v>
      </c>
      <c r="G163" s="7">
        <v>268547404</v>
      </c>
      <c r="H163" s="7">
        <v>117723820</v>
      </c>
      <c r="K163" s="7">
        <v>386271224</v>
      </c>
      <c r="L163" s="7">
        <v>153</v>
      </c>
    </row>
    <row r="164" spans="1:12" x14ac:dyDescent="0.25">
      <c r="A164" s="6">
        <v>40694</v>
      </c>
      <c r="G164" s="7">
        <v>268547404</v>
      </c>
      <c r="H164" s="7">
        <v>117723820</v>
      </c>
      <c r="K164" s="7">
        <v>386271224</v>
      </c>
      <c r="L164" s="7">
        <v>142</v>
      </c>
    </row>
    <row r="165" spans="1:12" x14ac:dyDescent="0.25">
      <c r="A165" s="6">
        <v>40724</v>
      </c>
      <c r="B165" s="7">
        <v>67890</v>
      </c>
      <c r="C165" s="7">
        <v>-15852</v>
      </c>
      <c r="F165" s="7">
        <v>52038</v>
      </c>
      <c r="G165" s="7">
        <v>268547404</v>
      </c>
      <c r="H165" s="7">
        <v>117723820</v>
      </c>
      <c r="K165" s="7">
        <v>386271224</v>
      </c>
      <c r="L165" s="7">
        <v>135</v>
      </c>
    </row>
    <row r="166" spans="1:12" x14ac:dyDescent="0.25">
      <c r="A166" s="6">
        <v>40753</v>
      </c>
      <c r="G166" s="7">
        <v>268547404</v>
      </c>
      <c r="H166" s="7">
        <v>117723820</v>
      </c>
      <c r="K166" s="7">
        <v>386271224</v>
      </c>
      <c r="L166" s="7">
        <v>125</v>
      </c>
    </row>
    <row r="167" spans="1:12" x14ac:dyDescent="0.25">
      <c r="A167" s="6">
        <v>40786</v>
      </c>
      <c r="G167" s="7">
        <v>268547404</v>
      </c>
      <c r="H167" s="7">
        <v>117723820</v>
      </c>
      <c r="K167" s="7">
        <v>386271224</v>
      </c>
      <c r="L167" s="7">
        <v>100</v>
      </c>
    </row>
    <row r="168" spans="1:12" x14ac:dyDescent="0.25">
      <c r="A168" s="6">
        <v>40816</v>
      </c>
      <c r="B168" s="7">
        <v>52249</v>
      </c>
      <c r="C168" s="7">
        <v>-17221</v>
      </c>
      <c r="F168" s="7">
        <v>35028</v>
      </c>
      <c r="G168" s="7">
        <v>268544204</v>
      </c>
      <c r="H168" s="7">
        <v>117727020</v>
      </c>
      <c r="K168" s="7">
        <v>386271224</v>
      </c>
      <c r="L168" s="7">
        <v>91</v>
      </c>
    </row>
    <row r="169" spans="1:12" x14ac:dyDescent="0.25">
      <c r="A169" s="6">
        <v>40847</v>
      </c>
      <c r="G169" s="7">
        <v>268540624</v>
      </c>
      <c r="H169" s="7">
        <v>117730600</v>
      </c>
      <c r="K169" s="7">
        <v>386271224</v>
      </c>
      <c r="L169" s="7">
        <v>107</v>
      </c>
    </row>
    <row r="170" spans="1:12" x14ac:dyDescent="0.25">
      <c r="A170" s="6">
        <v>40877</v>
      </c>
      <c r="G170" s="7">
        <v>268530640</v>
      </c>
      <c r="H170" s="7">
        <v>117740584</v>
      </c>
      <c r="K170" s="7">
        <v>386271224</v>
      </c>
      <c r="L170" s="7">
        <v>103</v>
      </c>
    </row>
    <row r="171" spans="1:12" x14ac:dyDescent="0.25">
      <c r="A171" s="6">
        <v>40908</v>
      </c>
      <c r="B171" s="7">
        <v>56903</v>
      </c>
      <c r="C171" s="7">
        <v>-16780</v>
      </c>
      <c r="D171" s="7">
        <v>-8225</v>
      </c>
      <c r="E171" s="7">
        <v>-8555</v>
      </c>
      <c r="F171" s="7">
        <v>40123</v>
      </c>
      <c r="G171" s="7">
        <v>268530640</v>
      </c>
      <c r="H171" s="7">
        <v>117740584</v>
      </c>
      <c r="K171" s="7">
        <v>386271224</v>
      </c>
      <c r="L171" s="7">
        <v>104</v>
      </c>
    </row>
    <row r="172" spans="1:12" x14ac:dyDescent="0.25">
      <c r="A172" s="6">
        <v>40939</v>
      </c>
      <c r="G172" s="7">
        <v>268530640</v>
      </c>
      <c r="H172" s="7">
        <v>117740584</v>
      </c>
      <c r="K172" s="7">
        <v>386271224</v>
      </c>
      <c r="L172" s="7">
        <v>121</v>
      </c>
    </row>
    <row r="173" spans="1:12" x14ac:dyDescent="0.25">
      <c r="A173" s="6">
        <v>40945</v>
      </c>
      <c r="G173" s="7">
        <v>268530640</v>
      </c>
      <c r="H173" s="7">
        <v>117740584</v>
      </c>
      <c r="K173" s="7">
        <v>386271224</v>
      </c>
      <c r="L173" s="7">
        <v>128</v>
      </c>
    </row>
    <row r="174" spans="1:12" x14ac:dyDescent="0.25">
      <c r="A174" s="6">
        <v>40968</v>
      </c>
      <c r="G174" s="7">
        <v>268530640</v>
      </c>
      <c r="H174" s="7">
        <v>117740584</v>
      </c>
      <c r="K174" s="7">
        <v>386271224</v>
      </c>
      <c r="L174" s="7">
        <v>129</v>
      </c>
    </row>
    <row r="175" spans="1:12" x14ac:dyDescent="0.25">
      <c r="A175" s="6">
        <v>40999</v>
      </c>
      <c r="B175" s="7">
        <v>63640</v>
      </c>
      <c r="C175" s="7">
        <v>-15617</v>
      </c>
      <c r="D175" s="7">
        <v>-7115</v>
      </c>
      <c r="E175" s="7">
        <v>-8502</v>
      </c>
      <c r="F175" s="7">
        <v>48023</v>
      </c>
      <c r="G175" s="7">
        <v>268530640</v>
      </c>
      <c r="H175" s="7">
        <v>117740584</v>
      </c>
      <c r="K175" s="7">
        <v>386271224</v>
      </c>
      <c r="L175" s="7">
        <v>124</v>
      </c>
    </row>
    <row r="176" spans="1:12" x14ac:dyDescent="0.25">
      <c r="A176" s="6">
        <v>41029</v>
      </c>
      <c r="G176" s="7">
        <v>268530640</v>
      </c>
      <c r="H176" s="7">
        <v>117740584</v>
      </c>
      <c r="K176" s="7">
        <v>386271224</v>
      </c>
      <c r="L176" s="7">
        <v>129</v>
      </c>
    </row>
    <row r="177" spans="1:12" x14ac:dyDescent="0.25">
      <c r="A177" s="6">
        <v>41060</v>
      </c>
      <c r="G177" s="7">
        <v>268530640</v>
      </c>
      <c r="H177" s="7">
        <v>117740584</v>
      </c>
      <c r="K177" s="7">
        <v>386271224</v>
      </c>
      <c r="L177" s="7">
        <v>109</v>
      </c>
    </row>
    <row r="178" spans="1:12" x14ac:dyDescent="0.25">
      <c r="A178" s="6">
        <v>41090</v>
      </c>
      <c r="B178" s="7">
        <v>59753</v>
      </c>
      <c r="C178" s="7">
        <v>-16080</v>
      </c>
      <c r="D178" s="7">
        <v>-7608</v>
      </c>
      <c r="E178" s="7">
        <v>-8472</v>
      </c>
      <c r="F178" s="7">
        <v>43673</v>
      </c>
      <c r="G178" s="7">
        <v>268530640</v>
      </c>
      <c r="H178" s="7">
        <v>117740584</v>
      </c>
      <c r="K178" s="7">
        <v>386271224</v>
      </c>
      <c r="L178" s="7">
        <v>113</v>
      </c>
    </row>
    <row r="179" spans="1:12" x14ac:dyDescent="0.25">
      <c r="A179" s="6">
        <v>41121</v>
      </c>
      <c r="G179" s="7">
        <v>268530640</v>
      </c>
      <c r="H179" s="7">
        <v>117740584</v>
      </c>
      <c r="K179" s="7">
        <v>386271224</v>
      </c>
      <c r="L179" s="7">
        <v>121</v>
      </c>
    </row>
    <row r="180" spans="1:12" x14ac:dyDescent="0.25">
      <c r="A180" s="6">
        <v>41152</v>
      </c>
      <c r="G180" s="7">
        <v>268530640</v>
      </c>
      <c r="H180" s="7">
        <v>117740584</v>
      </c>
      <c r="K180" s="7">
        <v>386271224</v>
      </c>
      <c r="L180" s="7">
        <v>116</v>
      </c>
    </row>
    <row r="181" spans="1:12" x14ac:dyDescent="0.25">
      <c r="A181" s="6">
        <v>41182</v>
      </c>
      <c r="B181" s="7">
        <v>63429</v>
      </c>
      <c r="C181" s="7">
        <v>-16583</v>
      </c>
      <c r="D181" s="7">
        <v>-8386</v>
      </c>
      <c r="E181" s="7">
        <v>-8197</v>
      </c>
      <c r="F181" s="7">
        <v>46846</v>
      </c>
      <c r="G181" s="7">
        <v>268530640</v>
      </c>
      <c r="H181" s="7">
        <v>117740584</v>
      </c>
      <c r="K181" s="7">
        <v>386271224</v>
      </c>
      <c r="L181" s="7">
        <v>121</v>
      </c>
    </row>
    <row r="182" spans="1:12" x14ac:dyDescent="0.25">
      <c r="A182" s="6">
        <v>41213</v>
      </c>
      <c r="G182" s="7">
        <v>268530640</v>
      </c>
      <c r="H182" s="7">
        <v>117740584</v>
      </c>
      <c r="K182" s="7">
        <v>386271224</v>
      </c>
      <c r="L182" s="7">
        <v>119</v>
      </c>
    </row>
    <row r="183" spans="1:12" x14ac:dyDescent="0.25">
      <c r="A183" s="6">
        <v>41243</v>
      </c>
      <c r="G183" s="7">
        <v>268530640</v>
      </c>
      <c r="H183" s="7">
        <v>117740584</v>
      </c>
      <c r="K183" s="7">
        <v>386271224</v>
      </c>
      <c r="L183" s="7">
        <v>128</v>
      </c>
    </row>
    <row r="184" spans="1:12" x14ac:dyDescent="0.25">
      <c r="A184" s="6">
        <v>41274</v>
      </c>
      <c r="B184" s="7">
        <v>68077</v>
      </c>
      <c r="C184" s="7">
        <v>-18248</v>
      </c>
      <c r="D184" s="7">
        <v>-9830</v>
      </c>
      <c r="E184" s="7">
        <v>-8418</v>
      </c>
      <c r="F184" s="7">
        <v>49829</v>
      </c>
      <c r="G184" s="7">
        <v>268530640</v>
      </c>
      <c r="H184" s="7">
        <v>117740584</v>
      </c>
      <c r="K184" s="7">
        <v>386271224</v>
      </c>
      <c r="L184" s="7">
        <v>129</v>
      </c>
    </row>
    <row r="185" spans="1:12" x14ac:dyDescent="0.25">
      <c r="A185" s="6">
        <v>41333</v>
      </c>
      <c r="G185" s="7">
        <v>268530640</v>
      </c>
      <c r="H185" s="7">
        <v>117740584</v>
      </c>
      <c r="K185" s="7">
        <v>386271224</v>
      </c>
      <c r="L185" s="7">
        <v>149</v>
      </c>
    </row>
    <row r="186" spans="1:12" x14ac:dyDescent="0.25">
      <c r="A186" s="6">
        <v>41364</v>
      </c>
      <c r="B186" s="7">
        <v>76362</v>
      </c>
      <c r="C186" s="7">
        <v>-18227</v>
      </c>
      <c r="D186" s="7">
        <v>-10039</v>
      </c>
      <c r="E186" s="7">
        <v>-8188</v>
      </c>
      <c r="F186" s="7">
        <v>58135</v>
      </c>
      <c r="G186" s="7">
        <v>268530640</v>
      </c>
      <c r="H186" s="7">
        <v>117754172</v>
      </c>
      <c r="K186" s="7">
        <v>386284812</v>
      </c>
      <c r="L186" s="7">
        <v>150</v>
      </c>
    </row>
    <row r="187" spans="1:12" x14ac:dyDescent="0.25">
      <c r="A187" s="6">
        <v>41394</v>
      </c>
      <c r="G187" s="7">
        <v>268530640</v>
      </c>
      <c r="H187" s="7">
        <v>117754172</v>
      </c>
      <c r="K187" s="7">
        <v>386284812</v>
      </c>
      <c r="L187" s="7">
        <v>153</v>
      </c>
    </row>
    <row r="188" spans="1:12" x14ac:dyDescent="0.25">
      <c r="A188" s="6">
        <v>41425</v>
      </c>
      <c r="B188" s="10"/>
      <c r="C188" s="10"/>
      <c r="D188" s="10"/>
      <c r="E188" s="10"/>
      <c r="F188" s="10"/>
      <c r="G188" s="11">
        <v>268530640</v>
      </c>
      <c r="H188" s="12" t="s">
        <v>12</v>
      </c>
      <c r="I188" s="10"/>
      <c r="J188" s="10"/>
      <c r="K188" s="12" t="s">
        <v>13</v>
      </c>
      <c r="L188" s="10">
        <v>149</v>
      </c>
    </row>
    <row r="189" spans="1:12" x14ac:dyDescent="0.25">
      <c r="A189" s="6">
        <v>41455</v>
      </c>
      <c r="B189" s="7">
        <v>70577</v>
      </c>
      <c r="C189" s="7">
        <v>-17876</v>
      </c>
      <c r="D189" s="7">
        <v>-9733</v>
      </c>
      <c r="E189" s="7">
        <v>-8143</v>
      </c>
      <c r="F189" s="7">
        <v>52701</v>
      </c>
      <c r="G189" s="7">
        <v>268530640</v>
      </c>
      <c r="H189" s="7">
        <v>123239323</v>
      </c>
      <c r="K189" s="7">
        <v>391769963</v>
      </c>
      <c r="L189" s="7">
        <v>135</v>
      </c>
    </row>
    <row r="190" spans="1:12" x14ac:dyDescent="0.25">
      <c r="A190" s="6">
        <v>41486</v>
      </c>
      <c r="G190" s="7">
        <v>268530640</v>
      </c>
      <c r="H190" s="7">
        <v>123239323</v>
      </c>
      <c r="K190" s="7">
        <v>391769963</v>
      </c>
      <c r="L190" s="7">
        <v>145</v>
      </c>
    </row>
    <row r="191" spans="1:12" x14ac:dyDescent="0.25">
      <c r="A191" s="6">
        <v>41517</v>
      </c>
      <c r="G191" s="7">
        <v>268530640</v>
      </c>
      <c r="H191" s="7">
        <v>123239323</v>
      </c>
      <c r="K191" s="7">
        <v>391769963</v>
      </c>
      <c r="L191" s="7">
        <v>144</v>
      </c>
    </row>
    <row r="192" spans="1:12" x14ac:dyDescent="0.25">
      <c r="A192" s="6">
        <v>41547</v>
      </c>
      <c r="B192" s="7">
        <v>73784</v>
      </c>
      <c r="C192" s="7">
        <v>-16969</v>
      </c>
      <c r="D192" s="7">
        <f>C192-E192</f>
        <v>-8858</v>
      </c>
      <c r="E192" s="7">
        <v>-8111</v>
      </c>
      <c r="F192" s="7">
        <v>56815</v>
      </c>
      <c r="G192" s="7">
        <v>268530640</v>
      </c>
      <c r="H192" s="7">
        <v>123239323</v>
      </c>
      <c r="K192" s="7">
        <v>391769963</v>
      </c>
      <c r="L192" s="7">
        <v>145</v>
      </c>
    </row>
    <row r="193" spans="1:12" x14ac:dyDescent="0.25">
      <c r="A193" s="6">
        <v>41578</v>
      </c>
      <c r="G193" s="7">
        <v>268530640</v>
      </c>
      <c r="H193" s="7">
        <v>123239323</v>
      </c>
      <c r="K193" s="7">
        <v>391769963</v>
      </c>
      <c r="L193" s="7">
        <v>144</v>
      </c>
    </row>
    <row r="194" spans="1:12" x14ac:dyDescent="0.25">
      <c r="A194" s="6">
        <v>41608</v>
      </c>
      <c r="G194" s="7">
        <v>268530640</v>
      </c>
      <c r="H194" s="7">
        <v>123239323</v>
      </c>
      <c r="K194" s="7">
        <v>391769963</v>
      </c>
      <c r="L194" s="7">
        <v>151</v>
      </c>
    </row>
    <row r="195" spans="1:12" x14ac:dyDescent="0.25">
      <c r="A195" s="6">
        <v>41639</v>
      </c>
      <c r="B195" s="7">
        <v>77435</v>
      </c>
      <c r="C195" s="7">
        <v>-16601</v>
      </c>
      <c r="D195" s="7">
        <v>-8191</v>
      </c>
      <c r="E195" s="7">
        <v>-8410</v>
      </c>
      <c r="F195" s="7">
        <v>60834</v>
      </c>
      <c r="G195" s="7">
        <v>268530640</v>
      </c>
      <c r="H195" s="7">
        <v>123239323</v>
      </c>
      <c r="K195" s="7">
        <v>391769963</v>
      </c>
      <c r="L195" s="7">
        <v>155</v>
      </c>
    </row>
    <row r="196" spans="1:12" x14ac:dyDescent="0.25">
      <c r="A196" s="6">
        <v>41670</v>
      </c>
      <c r="G196" s="7">
        <v>268530640</v>
      </c>
      <c r="H196" s="7">
        <v>123239323</v>
      </c>
      <c r="K196" s="7">
        <v>391769963</v>
      </c>
      <c r="L196" s="7">
        <v>154</v>
      </c>
    </row>
    <row r="197" spans="1:12" x14ac:dyDescent="0.25">
      <c r="A197" s="6">
        <v>41698</v>
      </c>
      <c r="G197" s="7">
        <v>268530640</v>
      </c>
      <c r="H197" s="7">
        <v>123239323</v>
      </c>
      <c r="K197" s="7">
        <v>391769963</v>
      </c>
      <c r="L197" s="7">
        <v>164</v>
      </c>
    </row>
    <row r="198" spans="1:12" x14ac:dyDescent="0.25">
      <c r="A198" s="6">
        <v>41729</v>
      </c>
      <c r="B198" s="7">
        <v>83144</v>
      </c>
      <c r="C198" s="7">
        <v>-16179</v>
      </c>
      <c r="D198" s="7">
        <v>-8098</v>
      </c>
      <c r="E198" s="7">
        <v>-8081</v>
      </c>
      <c r="F198" s="7">
        <v>66965</v>
      </c>
      <c r="G198" s="7">
        <v>268530640</v>
      </c>
      <c r="H198" s="7">
        <v>127209747</v>
      </c>
      <c r="K198" s="7">
        <v>395740387</v>
      </c>
      <c r="L198" s="7">
        <v>169</v>
      </c>
    </row>
    <row r="199" spans="1:12" x14ac:dyDescent="0.25">
      <c r="A199" s="6">
        <v>41759</v>
      </c>
      <c r="G199" s="7">
        <v>268530640</v>
      </c>
      <c r="H199" s="7">
        <v>138836428</v>
      </c>
      <c r="K199" s="7">
        <v>407367068</v>
      </c>
      <c r="L199" s="7">
        <v>168</v>
      </c>
    </row>
    <row r="200" spans="1:12" x14ac:dyDescent="0.25">
      <c r="A200" s="6">
        <v>41790</v>
      </c>
      <c r="G200" s="7">
        <v>268530640</v>
      </c>
      <c r="H200" s="7">
        <v>146895972</v>
      </c>
      <c r="K200" s="7">
        <v>415426612</v>
      </c>
      <c r="L200" s="7">
        <v>168</v>
      </c>
    </row>
    <row r="201" spans="1:12" x14ac:dyDescent="0.25">
      <c r="A201" s="6">
        <v>41820</v>
      </c>
      <c r="B201" s="7">
        <v>81428</v>
      </c>
      <c r="C201" s="7">
        <v>-13907</v>
      </c>
      <c r="D201" s="7">
        <v>-9162</v>
      </c>
      <c r="E201" s="7">
        <v>-4745</v>
      </c>
      <c r="F201" s="7">
        <v>67521</v>
      </c>
      <c r="G201" s="7">
        <v>268530640</v>
      </c>
      <c r="H201" s="7">
        <v>163810631</v>
      </c>
      <c r="K201" s="7">
        <v>432341271</v>
      </c>
      <c r="L201" s="7">
        <v>156</v>
      </c>
    </row>
    <row r="202" spans="1:12" x14ac:dyDescent="0.25">
      <c r="A202" s="6">
        <v>41851</v>
      </c>
      <c r="G202" s="7">
        <v>268530640</v>
      </c>
      <c r="H202" s="7">
        <v>163810631</v>
      </c>
      <c r="K202" s="7">
        <v>432341271</v>
      </c>
      <c r="L202" s="7">
        <v>153</v>
      </c>
    </row>
    <row r="203" spans="1:12" x14ac:dyDescent="0.25">
      <c r="A203" s="13">
        <v>41882</v>
      </c>
      <c r="G203" s="7">
        <v>268530640</v>
      </c>
      <c r="H203" s="7">
        <v>163810631</v>
      </c>
      <c r="K203" s="7">
        <v>432341271</v>
      </c>
      <c r="L203" s="7">
        <v>153</v>
      </c>
    </row>
    <row r="204" spans="1:12" x14ac:dyDescent="0.25">
      <c r="A204" s="6">
        <v>41912</v>
      </c>
      <c r="B204" s="7">
        <v>80403</v>
      </c>
      <c r="C204" s="7">
        <v>-14583</v>
      </c>
      <c r="D204" s="7">
        <v>-9817</v>
      </c>
      <c r="E204" s="7">
        <v>-4766</v>
      </c>
      <c r="F204" s="7">
        <v>65820</v>
      </c>
      <c r="G204" s="7">
        <v>268530640</v>
      </c>
      <c r="H204" s="7">
        <v>163810631</v>
      </c>
      <c r="K204" s="7">
        <v>432341271</v>
      </c>
      <c r="L204" s="7">
        <v>152</v>
      </c>
    </row>
    <row r="205" spans="1:12" x14ac:dyDescent="0.25">
      <c r="A205" s="6">
        <v>41943</v>
      </c>
      <c r="G205" s="7">
        <v>268530640</v>
      </c>
      <c r="H205" s="7">
        <v>163810631</v>
      </c>
      <c r="K205" s="7">
        <v>432341271</v>
      </c>
      <c r="L205" s="7">
        <v>156</v>
      </c>
    </row>
    <row r="206" spans="1:12" x14ac:dyDescent="0.25">
      <c r="A206" s="6">
        <v>41973</v>
      </c>
      <c r="G206" s="7">
        <v>268530640</v>
      </c>
      <c r="H206" s="7">
        <v>163810631</v>
      </c>
      <c r="K206" s="7">
        <v>432341271</v>
      </c>
      <c r="L206" s="7">
        <v>159</v>
      </c>
    </row>
    <row r="207" spans="1:12" x14ac:dyDescent="0.25">
      <c r="A207" s="6">
        <v>42004</v>
      </c>
      <c r="B207" s="7">
        <v>83062</v>
      </c>
      <c r="C207" s="7">
        <v>-14632</v>
      </c>
      <c r="D207" s="7">
        <v>-9661</v>
      </c>
      <c r="E207" s="7">
        <v>-4971</v>
      </c>
      <c r="F207" s="7">
        <v>68345</v>
      </c>
      <c r="G207" s="7">
        <v>268186200</v>
      </c>
      <c r="H207" s="7">
        <v>164155071</v>
      </c>
      <c r="K207" s="7">
        <v>432341271</v>
      </c>
      <c r="L207" s="7">
        <v>158</v>
      </c>
    </row>
    <row r="208" spans="1:12" x14ac:dyDescent="0.25">
      <c r="A208" s="6">
        <v>42035</v>
      </c>
      <c r="G208" s="7">
        <v>268186200</v>
      </c>
      <c r="H208" s="7">
        <v>164155071</v>
      </c>
      <c r="K208" s="7">
        <v>432341271</v>
      </c>
      <c r="L208" s="7">
        <v>178</v>
      </c>
    </row>
    <row r="209" spans="1:12" x14ac:dyDescent="0.25">
      <c r="A209" s="6">
        <v>42063</v>
      </c>
      <c r="G209" s="7">
        <v>268186200</v>
      </c>
      <c r="H209" s="7">
        <v>164155071</v>
      </c>
      <c r="K209" s="7">
        <v>432341271</v>
      </c>
      <c r="L209" s="7">
        <v>191</v>
      </c>
    </row>
    <row r="210" spans="1:12" x14ac:dyDescent="0.25">
      <c r="A210" s="6">
        <v>42094</v>
      </c>
      <c r="B210" s="7">
        <v>93744</v>
      </c>
      <c r="C210" s="7">
        <v>-13157</v>
      </c>
      <c r="D210" s="7">
        <v>-8276</v>
      </c>
      <c r="E210" s="7">
        <v>-4881</v>
      </c>
      <c r="F210" s="7">
        <v>80587</v>
      </c>
      <c r="G210" s="7">
        <v>268186050</v>
      </c>
      <c r="H210" s="7">
        <v>164155221</v>
      </c>
      <c r="K210" s="7">
        <v>432341271</v>
      </c>
      <c r="L210" s="7">
        <v>186</v>
      </c>
    </row>
    <row r="211" spans="1:12" x14ac:dyDescent="0.25">
      <c r="A211" s="6">
        <v>42124</v>
      </c>
      <c r="G211" s="7">
        <v>268186050</v>
      </c>
      <c r="H211" s="7">
        <v>164155221</v>
      </c>
      <c r="K211" s="7">
        <v>432341271</v>
      </c>
      <c r="L211" s="7">
        <v>196</v>
      </c>
    </row>
    <row r="212" spans="1:12" x14ac:dyDescent="0.25">
      <c r="A212" s="6">
        <v>42155</v>
      </c>
      <c r="G212" s="7">
        <v>268186050</v>
      </c>
      <c r="H212" s="7">
        <v>164155221</v>
      </c>
      <c r="K212" s="7">
        <v>432341271</v>
      </c>
      <c r="L212" s="7">
        <v>190</v>
      </c>
    </row>
    <row r="213" spans="1:12" x14ac:dyDescent="0.25">
      <c r="A213" s="6">
        <v>42185</v>
      </c>
      <c r="B213" s="7">
        <v>87756</v>
      </c>
      <c r="C213" s="7">
        <v>-12304</v>
      </c>
      <c r="D213" s="7">
        <v>-7430</v>
      </c>
      <c r="E213" s="7">
        <v>-4874</v>
      </c>
      <c r="F213" s="7">
        <v>75452</v>
      </c>
      <c r="G213" s="7">
        <v>268186050</v>
      </c>
      <c r="H213" s="7">
        <v>164155221</v>
      </c>
      <c r="K213" s="7">
        <v>432341271</v>
      </c>
      <c r="L213" s="7">
        <v>175</v>
      </c>
    </row>
    <row r="214" spans="1:12" x14ac:dyDescent="0.25">
      <c r="A214" s="6">
        <v>42216</v>
      </c>
      <c r="G214" s="7">
        <v>268186050</v>
      </c>
      <c r="H214" s="7">
        <v>164155221</v>
      </c>
      <c r="K214" s="7">
        <v>432341271</v>
      </c>
      <c r="L214" s="7">
        <v>186</v>
      </c>
    </row>
    <row r="215" spans="1:12" x14ac:dyDescent="0.25">
      <c r="A215" s="6">
        <v>42247</v>
      </c>
      <c r="G215" s="7">
        <v>268186050</v>
      </c>
      <c r="H215" s="7">
        <v>164155221</v>
      </c>
      <c r="K215" s="7">
        <v>432341271</v>
      </c>
      <c r="L215" s="7">
        <v>173</v>
      </c>
    </row>
    <row r="216" spans="1:12" x14ac:dyDescent="0.25">
      <c r="A216" s="6">
        <v>42277</v>
      </c>
      <c r="B216" s="7">
        <v>80971</v>
      </c>
      <c r="C216" s="7">
        <v>-12429</v>
      </c>
      <c r="D216" s="7">
        <v>-7421</v>
      </c>
      <c r="E216" s="7">
        <v>-5008</v>
      </c>
      <c r="F216" s="7">
        <v>68542</v>
      </c>
      <c r="G216" s="7">
        <v>268185430</v>
      </c>
      <c r="H216" s="7">
        <v>164155841</v>
      </c>
      <c r="K216" s="7">
        <v>432341271</v>
      </c>
      <c r="L216" s="7">
        <v>159</v>
      </c>
    </row>
    <row r="217" spans="1:12" x14ac:dyDescent="0.25">
      <c r="A217" s="6">
        <v>42308</v>
      </c>
      <c r="G217" s="7">
        <v>268185430</v>
      </c>
      <c r="H217" s="7">
        <v>164155841</v>
      </c>
      <c r="K217" s="7">
        <v>432341271</v>
      </c>
      <c r="L217" s="7">
        <v>168</v>
      </c>
    </row>
    <row r="218" spans="1:12" x14ac:dyDescent="0.25">
      <c r="A218" s="6">
        <v>42338</v>
      </c>
      <c r="G218" s="7">
        <v>268185430</v>
      </c>
      <c r="H218" s="7">
        <v>164155841</v>
      </c>
      <c r="K218" s="7">
        <v>432341271</v>
      </c>
      <c r="L218" s="7">
        <v>174</v>
      </c>
    </row>
    <row r="219" spans="1:12" x14ac:dyDescent="0.25">
      <c r="A219" s="6">
        <v>42369</v>
      </c>
      <c r="B219" s="7">
        <v>81835</v>
      </c>
      <c r="C219" s="7">
        <v>-12648</v>
      </c>
      <c r="D219" s="7">
        <v>-7757</v>
      </c>
      <c r="E219" s="7">
        <v>-4891</v>
      </c>
      <c r="F219" s="7">
        <v>69056</v>
      </c>
      <c r="G219" s="7">
        <v>268185430</v>
      </c>
      <c r="H219" s="7">
        <v>164155841</v>
      </c>
      <c r="K219" s="7">
        <v>432341271</v>
      </c>
      <c r="L219" s="7">
        <v>160</v>
      </c>
    </row>
    <row r="220" spans="1:12" x14ac:dyDescent="0.25">
      <c r="A220" s="6">
        <v>42429</v>
      </c>
      <c r="G220" s="7">
        <v>268185430</v>
      </c>
      <c r="H220" s="7">
        <v>164155841</v>
      </c>
      <c r="K220" s="7">
        <v>432341271</v>
      </c>
      <c r="L220" s="7">
        <v>162</v>
      </c>
    </row>
    <row r="221" spans="1:12" x14ac:dyDescent="0.25">
      <c r="A221" s="6">
        <v>42460</v>
      </c>
      <c r="B221" s="7">
        <v>81930</v>
      </c>
      <c r="C221" s="7">
        <v>-10122</v>
      </c>
      <c r="D221" s="7">
        <v>-5149</v>
      </c>
      <c r="E221" s="7">
        <v>-4973</v>
      </c>
      <c r="F221" s="7">
        <v>71808</v>
      </c>
      <c r="G221" s="7">
        <v>268185430</v>
      </c>
      <c r="H221" s="7">
        <v>164155841</v>
      </c>
      <c r="K221" s="7">
        <v>432341271</v>
      </c>
      <c r="L221" s="7">
        <v>166</v>
      </c>
    </row>
    <row r="222" spans="1:12" x14ac:dyDescent="0.25">
      <c r="A222" s="6">
        <v>42490</v>
      </c>
      <c r="G222" s="7">
        <v>268185430</v>
      </c>
      <c r="H222" s="7">
        <v>164155841</v>
      </c>
      <c r="K222" s="7">
        <v>432341271</v>
      </c>
      <c r="L222" s="7">
        <v>170</v>
      </c>
    </row>
    <row r="223" spans="1:12" x14ac:dyDescent="0.25">
      <c r="A223" s="6">
        <v>42521</v>
      </c>
      <c r="G223" s="7">
        <v>268185430</v>
      </c>
      <c r="H223" s="7">
        <v>164155841</v>
      </c>
      <c r="K223" s="7">
        <v>432341271</v>
      </c>
      <c r="L223" s="7">
        <v>167</v>
      </c>
    </row>
    <row r="224" spans="1:12" x14ac:dyDescent="0.25">
      <c r="A224" s="6">
        <v>42551</v>
      </c>
      <c r="B224" s="7">
        <v>80514</v>
      </c>
      <c r="C224" s="7">
        <v>-11232</v>
      </c>
      <c r="D224" s="7">
        <v>-6127</v>
      </c>
      <c r="E224" s="7">
        <v>-5105</v>
      </c>
      <c r="F224" s="7">
        <v>69282</v>
      </c>
      <c r="G224" s="7">
        <v>268185430</v>
      </c>
      <c r="H224" s="7">
        <v>164155841</v>
      </c>
      <c r="K224" s="7">
        <v>432341271</v>
      </c>
      <c r="L224" s="7">
        <v>160</v>
      </c>
    </row>
    <row r="225" spans="1:12" x14ac:dyDescent="0.25">
      <c r="A225" s="6">
        <v>42582</v>
      </c>
      <c r="G225" s="7">
        <v>268185430</v>
      </c>
      <c r="H225" s="7">
        <v>164155841</v>
      </c>
      <c r="K225" s="7">
        <v>432341271</v>
      </c>
      <c r="L225" s="7">
        <v>166</v>
      </c>
    </row>
    <row r="226" spans="1:12" x14ac:dyDescent="0.25">
      <c r="A226" s="6">
        <v>42613</v>
      </c>
      <c r="G226" s="7">
        <v>268185430</v>
      </c>
      <c r="H226" s="7">
        <v>164155841</v>
      </c>
      <c r="K226" s="7">
        <v>432341271</v>
      </c>
      <c r="L226" s="7">
        <v>172</v>
      </c>
    </row>
    <row r="227" spans="1:12" x14ac:dyDescent="0.25">
      <c r="A227" s="6">
        <v>42643</v>
      </c>
      <c r="B227" s="7">
        <v>87771</v>
      </c>
      <c r="C227" s="7">
        <v>-11437</v>
      </c>
      <c r="D227" s="7">
        <v>-6182</v>
      </c>
      <c r="E227" s="7">
        <v>-5255</v>
      </c>
      <c r="F227" s="7">
        <v>76334</v>
      </c>
      <c r="G227" s="7">
        <v>268185430</v>
      </c>
      <c r="H227" s="7">
        <v>164155841</v>
      </c>
      <c r="K227" s="7">
        <v>432341271</v>
      </c>
      <c r="L227" s="7">
        <v>177</v>
      </c>
    </row>
    <row r="228" spans="1:12" x14ac:dyDescent="0.25">
      <c r="A228" s="6">
        <v>42674</v>
      </c>
      <c r="G228" s="7">
        <v>268185430</v>
      </c>
      <c r="H228" s="7">
        <v>164155841</v>
      </c>
      <c r="K228" s="7">
        <v>432341271</v>
      </c>
      <c r="L228" s="7">
        <v>179</v>
      </c>
    </row>
    <row r="229" spans="1:12" x14ac:dyDescent="0.25">
      <c r="A229" s="6">
        <v>42704</v>
      </c>
      <c r="G229" s="7">
        <v>268185430</v>
      </c>
      <c r="H229" s="7">
        <v>164155841</v>
      </c>
      <c r="K229" s="7">
        <v>432341271</v>
      </c>
      <c r="L229" s="7">
        <v>185</v>
      </c>
    </row>
    <row r="230" spans="1:12" x14ac:dyDescent="0.25">
      <c r="A230" s="6">
        <v>42735</v>
      </c>
      <c r="B230" s="7">
        <v>94250</v>
      </c>
      <c r="C230" s="7">
        <v>-11481</v>
      </c>
      <c r="D230" s="7">
        <v>-6229</v>
      </c>
      <c r="E230" s="7">
        <v>-5252</v>
      </c>
      <c r="F230" s="7">
        <v>82769</v>
      </c>
      <c r="G230" s="7">
        <v>268185430</v>
      </c>
      <c r="H230" s="7">
        <v>164155841</v>
      </c>
      <c r="K230" s="7">
        <v>432341271</v>
      </c>
      <c r="L230" s="7">
        <v>191</v>
      </c>
    </row>
    <row r="231" spans="1:12" x14ac:dyDescent="0.25">
      <c r="A231" s="6">
        <v>42773</v>
      </c>
      <c r="G231" s="14">
        <v>268185330</v>
      </c>
      <c r="H231" s="14">
        <v>167024547</v>
      </c>
      <c r="K231" s="14">
        <v>435209877</v>
      </c>
      <c r="L231" s="7">
        <v>205</v>
      </c>
    </row>
    <row r="232" spans="1:12" x14ac:dyDescent="0.25">
      <c r="A232" s="6">
        <v>42794</v>
      </c>
      <c r="G232" s="14">
        <v>268185330</v>
      </c>
      <c r="H232" s="14">
        <v>167024547</v>
      </c>
      <c r="K232" s="14">
        <v>435209877</v>
      </c>
      <c r="L232" s="7">
        <v>203</v>
      </c>
    </row>
    <row r="233" spans="1:12" x14ac:dyDescent="0.25">
      <c r="A233" s="6">
        <v>42825</v>
      </c>
      <c r="B233" s="7">
        <v>103622</v>
      </c>
      <c r="C233" s="7">
        <v>-10080</v>
      </c>
      <c r="D233" s="7">
        <v>-10080</v>
      </c>
      <c r="E233" s="7">
        <v>0</v>
      </c>
      <c r="F233" s="7">
        <v>93441</v>
      </c>
      <c r="G233" s="14">
        <v>268185330</v>
      </c>
      <c r="H233" s="14">
        <v>167024547</v>
      </c>
      <c r="K233" s="14">
        <v>435209877</v>
      </c>
      <c r="L233" s="7">
        <v>215</v>
      </c>
    </row>
    <row r="234" spans="1:12" x14ac:dyDescent="0.25">
      <c r="A234" s="6">
        <v>42855</v>
      </c>
      <c r="G234" s="14">
        <v>268185330</v>
      </c>
      <c r="H234" s="14">
        <v>167024547</v>
      </c>
      <c r="K234" s="14">
        <v>435209877</v>
      </c>
      <c r="L234" s="7">
        <v>227</v>
      </c>
    </row>
    <row r="235" spans="1:12" x14ac:dyDescent="0.25">
      <c r="A235" s="6">
        <v>42886</v>
      </c>
      <c r="G235" s="7">
        <v>268184405</v>
      </c>
      <c r="H235" s="7">
        <v>167025472</v>
      </c>
      <c r="K235" s="7">
        <v>435209877</v>
      </c>
      <c r="L235" s="7">
        <v>220</v>
      </c>
    </row>
    <row r="236" spans="1:12" x14ac:dyDescent="0.25">
      <c r="A236" s="6">
        <v>42916</v>
      </c>
      <c r="B236" s="7">
        <v>105328</v>
      </c>
      <c r="C236" s="7">
        <v>-10671</v>
      </c>
      <c r="D236" s="7">
        <v>-10671</v>
      </c>
      <c r="E236" s="7">
        <v>0</v>
      </c>
      <c r="F236" s="7">
        <v>94364</v>
      </c>
      <c r="G236" s="7">
        <v>268184405</v>
      </c>
      <c r="H236" s="7">
        <v>167025472</v>
      </c>
      <c r="K236" s="7">
        <v>435209877</v>
      </c>
      <c r="L236" s="7">
        <v>217</v>
      </c>
    </row>
    <row r="237" spans="1:12" x14ac:dyDescent="0.25">
      <c r="A237" s="6">
        <v>42947</v>
      </c>
      <c r="G237" s="7">
        <v>268184405</v>
      </c>
      <c r="H237" s="7">
        <v>167025472</v>
      </c>
      <c r="K237" s="7">
        <v>435209877</v>
      </c>
      <c r="L237" s="7">
        <v>212</v>
      </c>
    </row>
    <row r="238" spans="1:12" x14ac:dyDescent="0.25">
      <c r="A238" s="6">
        <v>42978</v>
      </c>
      <c r="G238" s="7">
        <v>268184405</v>
      </c>
      <c r="H238" s="7">
        <v>167025472</v>
      </c>
      <c r="K238" s="7">
        <v>435209877</v>
      </c>
      <c r="L238" s="7">
        <v>208</v>
      </c>
    </row>
    <row r="239" spans="1:12" x14ac:dyDescent="0.25">
      <c r="A239" s="6">
        <v>43008</v>
      </c>
      <c r="B239" s="7">
        <v>106740</v>
      </c>
      <c r="C239" s="7">
        <v>-10678</v>
      </c>
      <c r="D239" s="7">
        <v>-10678</v>
      </c>
      <c r="E239" s="7">
        <v>0</v>
      </c>
      <c r="F239" s="7">
        <v>95881</v>
      </c>
      <c r="G239" s="7">
        <v>268184405</v>
      </c>
      <c r="H239" s="7">
        <v>167025472</v>
      </c>
      <c r="K239" s="7">
        <v>435209877</v>
      </c>
      <c r="L239" s="7">
        <v>220</v>
      </c>
    </row>
    <row r="240" spans="1:12" x14ac:dyDescent="0.25">
      <c r="A240" s="6">
        <v>43039</v>
      </c>
      <c r="G240" s="7">
        <v>268184340</v>
      </c>
      <c r="H240" s="7">
        <v>167025537</v>
      </c>
      <c r="K240" s="7">
        <v>435209877</v>
      </c>
      <c r="L240" s="7">
        <v>233</v>
      </c>
    </row>
    <row r="241" spans="1:12" x14ac:dyDescent="0.25">
      <c r="A241" s="13">
        <v>43069</v>
      </c>
      <c r="G241" s="7">
        <v>268184340</v>
      </c>
      <c r="H241" s="7">
        <v>167025537</v>
      </c>
      <c r="K241" s="7">
        <v>435209877</v>
      </c>
      <c r="L241" s="7">
        <v>225</v>
      </c>
    </row>
    <row r="242" spans="1:12" x14ac:dyDescent="0.25">
      <c r="A242" s="6">
        <v>43100</v>
      </c>
      <c r="B242" s="7">
        <v>107289</v>
      </c>
      <c r="C242" s="7">
        <v>-10930</v>
      </c>
      <c r="D242" s="7">
        <v>-10930</v>
      </c>
      <c r="E242" s="7">
        <v>0</v>
      </c>
      <c r="F242" s="7">
        <v>96299</v>
      </c>
      <c r="G242" s="7">
        <v>268184340</v>
      </c>
      <c r="H242" s="7">
        <v>167025537</v>
      </c>
      <c r="K242" s="7">
        <v>435209877</v>
      </c>
      <c r="L242" s="7">
        <v>221</v>
      </c>
    </row>
    <row r="243" spans="1:12" x14ac:dyDescent="0.25">
      <c r="A243" s="6">
        <v>43159</v>
      </c>
      <c r="G243" s="7">
        <v>268183471</v>
      </c>
      <c r="H243" s="7">
        <v>167026406</v>
      </c>
      <c r="K243" s="7">
        <v>435209877</v>
      </c>
      <c r="L243" s="7">
        <v>227</v>
      </c>
    </row>
    <row r="244" spans="1:12" x14ac:dyDescent="0.25">
      <c r="A244" s="6">
        <v>43190</v>
      </c>
      <c r="B244" s="7">
        <v>107389</v>
      </c>
      <c r="C244" s="7">
        <v>-9606</v>
      </c>
      <c r="D244" s="7">
        <v>-9606</v>
      </c>
      <c r="E244" s="7">
        <v>0</v>
      </c>
      <c r="F244" s="7">
        <v>97760</v>
      </c>
      <c r="G244" s="7">
        <v>268183471</v>
      </c>
      <c r="H244" s="7">
        <v>167026406</v>
      </c>
      <c r="K244" s="7">
        <v>435209877</v>
      </c>
      <c r="L244" s="7">
        <v>225</v>
      </c>
    </row>
    <row r="245" spans="1:12" x14ac:dyDescent="0.25">
      <c r="A245" s="6">
        <v>43220</v>
      </c>
      <c r="G245" s="7">
        <v>268183471</v>
      </c>
      <c r="H245" s="7">
        <v>167026406</v>
      </c>
      <c r="K245" s="7">
        <v>435209877</v>
      </c>
      <c r="L245" s="7">
        <v>222</v>
      </c>
    </row>
    <row r="246" spans="1:12" x14ac:dyDescent="0.25">
      <c r="A246" s="6">
        <v>43251</v>
      </c>
      <c r="G246" s="7">
        <v>268183471</v>
      </c>
      <c r="H246" s="7">
        <v>167026406</v>
      </c>
      <c r="K246" s="7">
        <v>435209877</v>
      </c>
      <c r="L246" s="7">
        <v>221</v>
      </c>
    </row>
    <row r="247" spans="1:12" x14ac:dyDescent="0.25">
      <c r="A247" s="6">
        <v>43281</v>
      </c>
      <c r="B247" s="7">
        <v>103595</v>
      </c>
      <c r="C247" s="7">
        <v>-7158</v>
      </c>
      <c r="D247" s="7">
        <v>-7158</v>
      </c>
      <c r="E247" s="7">
        <v>0</v>
      </c>
      <c r="F247" s="7">
        <v>96437</v>
      </c>
      <c r="G247" s="7">
        <v>268183471</v>
      </c>
      <c r="H247" s="7">
        <v>167026406</v>
      </c>
      <c r="K247" s="7">
        <v>435209877</v>
      </c>
      <c r="L247" s="7">
        <v>222</v>
      </c>
    </row>
    <row r="248" spans="1:12" x14ac:dyDescent="0.25">
      <c r="A248" s="6">
        <v>43312</v>
      </c>
      <c r="G248" s="7">
        <v>268183471</v>
      </c>
      <c r="H248" s="7">
        <v>167026406</v>
      </c>
      <c r="K248" s="7">
        <v>435209877</v>
      </c>
      <c r="L248" s="7">
        <v>231</v>
      </c>
    </row>
    <row r="249" spans="1:12" x14ac:dyDescent="0.25">
      <c r="A249" s="6">
        <v>43343</v>
      </c>
      <c r="G249" s="7">
        <v>268183471</v>
      </c>
      <c r="H249" s="7">
        <v>167026406</v>
      </c>
      <c r="K249" s="7">
        <v>435209877</v>
      </c>
      <c r="L249" s="7">
        <v>238</v>
      </c>
    </row>
    <row r="250" spans="1:12" x14ac:dyDescent="0.25">
      <c r="A250" s="6">
        <v>43373</v>
      </c>
      <c r="B250" s="7">
        <v>110003</v>
      </c>
      <c r="C250" s="7">
        <v>-7186</v>
      </c>
      <c r="D250" s="7">
        <v>-7186</v>
      </c>
      <c r="E250" s="7">
        <v>0</v>
      </c>
      <c r="F250" s="7">
        <v>102817</v>
      </c>
      <c r="G250" s="7">
        <v>268183457</v>
      </c>
      <c r="H250" s="7">
        <v>167026420</v>
      </c>
      <c r="K250" s="7">
        <v>435209877</v>
      </c>
      <c r="L250" s="7">
        <v>236</v>
      </c>
    </row>
    <row r="251" spans="1:12" x14ac:dyDescent="0.25">
      <c r="A251" s="6">
        <v>43404</v>
      </c>
      <c r="G251" s="7">
        <v>268183457</v>
      </c>
      <c r="H251" s="7">
        <v>167026420</v>
      </c>
      <c r="K251" s="7">
        <v>435209877</v>
      </c>
      <c r="L251" s="7">
        <v>214</v>
      </c>
    </row>
    <row r="252" spans="1:12" x14ac:dyDescent="0.25">
      <c r="A252" s="6">
        <v>43434</v>
      </c>
      <c r="G252" s="7">
        <v>268183457</v>
      </c>
      <c r="H252" s="7">
        <v>167026420</v>
      </c>
      <c r="K252" s="7">
        <v>435209877</v>
      </c>
      <c r="L252" s="7">
        <v>202</v>
      </c>
    </row>
    <row r="253" spans="1:12" x14ac:dyDescent="0.25">
      <c r="A253" s="6">
        <v>43465</v>
      </c>
      <c r="B253" s="7">
        <v>92170</v>
      </c>
      <c r="C253" s="7">
        <v>-6601</v>
      </c>
      <c r="D253" s="7">
        <v>-6601</v>
      </c>
      <c r="E253" s="7">
        <v>0</v>
      </c>
      <c r="F253" s="7">
        <v>85201</v>
      </c>
      <c r="G253" s="7">
        <v>268183457</v>
      </c>
      <c r="H253" s="7">
        <v>167026420</v>
      </c>
      <c r="K253" s="7">
        <v>435209877</v>
      </c>
      <c r="L253" s="7">
        <v>196</v>
      </c>
    </row>
    <row r="254" spans="1:12" x14ac:dyDescent="0.25">
      <c r="A254" s="6">
        <v>43503</v>
      </c>
      <c r="G254" s="7">
        <v>268183457</v>
      </c>
      <c r="H254" s="7">
        <v>167026420</v>
      </c>
      <c r="K254" s="7">
        <v>435209877</v>
      </c>
      <c r="L254" s="7">
        <v>215</v>
      </c>
    </row>
    <row r="255" spans="1:12" x14ac:dyDescent="0.25">
      <c r="A255" s="6">
        <v>43524</v>
      </c>
      <c r="G255" s="7">
        <v>268183457</v>
      </c>
      <c r="H255" s="7">
        <v>167026420</v>
      </c>
      <c r="K255" s="7">
        <v>435209877</v>
      </c>
      <c r="L255" s="7">
        <v>228</v>
      </c>
    </row>
    <row r="256" spans="1:12" x14ac:dyDescent="0.25">
      <c r="A256" s="6">
        <v>43555</v>
      </c>
      <c r="B256" s="7">
        <v>103933</v>
      </c>
      <c r="C256" s="7">
        <v>-3037</v>
      </c>
      <c r="D256" s="7">
        <v>-3037</v>
      </c>
      <c r="E256" s="7">
        <v>0</v>
      </c>
      <c r="F256" s="7">
        <v>100543</v>
      </c>
      <c r="G256" s="7">
        <v>268183457</v>
      </c>
      <c r="H256" s="7">
        <v>167026420</v>
      </c>
      <c r="K256" s="7">
        <v>435209877</v>
      </c>
      <c r="L256" s="7">
        <v>231</v>
      </c>
    </row>
    <row r="257" spans="1:12" x14ac:dyDescent="0.25">
      <c r="A257" s="15">
        <v>43585</v>
      </c>
      <c r="B257" s="16"/>
      <c r="C257" s="16"/>
      <c r="D257" s="16"/>
      <c r="E257" s="16"/>
      <c r="F257" s="16"/>
      <c r="G257" s="17">
        <v>268183457</v>
      </c>
      <c r="H257" s="17">
        <v>167026420</v>
      </c>
      <c r="I257" s="16"/>
      <c r="J257" s="16"/>
      <c r="K257" s="17">
        <v>435209877</v>
      </c>
      <c r="L257" s="17">
        <v>249</v>
      </c>
    </row>
    <row r="258" spans="1:12" x14ac:dyDescent="0.25">
      <c r="A258" s="15">
        <v>43616</v>
      </c>
      <c r="B258" s="16"/>
      <c r="C258" s="16"/>
      <c r="D258" s="16"/>
      <c r="E258" s="16"/>
      <c r="F258" s="17"/>
      <c r="G258" s="17">
        <v>268183457</v>
      </c>
      <c r="H258" s="17">
        <v>167026420</v>
      </c>
      <c r="I258" s="16"/>
      <c r="J258" s="16"/>
      <c r="K258" s="17">
        <v>435209877</v>
      </c>
      <c r="L258" s="17">
        <v>224</v>
      </c>
    </row>
    <row r="259" spans="1:12" x14ac:dyDescent="0.25">
      <c r="A259" s="6">
        <v>43646</v>
      </c>
      <c r="B259" s="7">
        <v>106834</v>
      </c>
      <c r="C259" s="7">
        <v>-2669</v>
      </c>
      <c r="D259" s="7">
        <v>-2669</v>
      </c>
      <c r="E259" s="7">
        <v>0</v>
      </c>
      <c r="F259" s="7">
        <v>104165</v>
      </c>
      <c r="G259" s="7">
        <v>268183457</v>
      </c>
      <c r="H259" s="7">
        <v>167026420</v>
      </c>
      <c r="K259" s="7">
        <v>435209877</v>
      </c>
      <c r="L259" s="7">
        <v>239</v>
      </c>
    </row>
    <row r="260" spans="1:12" x14ac:dyDescent="0.25">
      <c r="A260" s="6">
        <v>43677</v>
      </c>
      <c r="G260" s="7">
        <v>268183457</v>
      </c>
      <c r="H260" s="7">
        <v>167026420</v>
      </c>
      <c r="K260" s="7">
        <v>435209877</v>
      </c>
      <c r="L260" s="7">
        <v>230</v>
      </c>
    </row>
    <row r="261" spans="1:12" x14ac:dyDescent="0.25">
      <c r="A261" s="6">
        <v>43708</v>
      </c>
      <c r="G261" s="7">
        <v>268183340</v>
      </c>
      <c r="H261" s="7">
        <v>167026537</v>
      </c>
      <c r="K261" s="7">
        <v>435209877</v>
      </c>
      <c r="L261" s="7">
        <v>224</v>
      </c>
    </row>
    <row r="262" spans="1:12" x14ac:dyDescent="0.25">
      <c r="A262" s="6">
        <v>43738</v>
      </c>
      <c r="B262" s="7">
        <v>104368</v>
      </c>
      <c r="C262" s="7">
        <v>-3629</v>
      </c>
      <c r="D262" s="7">
        <v>-3629</v>
      </c>
      <c r="E262" s="7">
        <v>0</v>
      </c>
      <c r="F262" s="7">
        <v>100739</v>
      </c>
      <c r="G262" s="7">
        <v>268183340</v>
      </c>
      <c r="H262" s="7">
        <v>167026537</v>
      </c>
      <c r="K262" s="7">
        <v>435209877</v>
      </c>
      <c r="L262" s="7">
        <v>231</v>
      </c>
    </row>
    <row r="263" spans="1:12" x14ac:dyDescent="0.25">
      <c r="A263" s="6">
        <v>43769</v>
      </c>
      <c r="G263" s="7">
        <v>268183340</v>
      </c>
      <c r="H263" s="7">
        <v>167026537</v>
      </c>
      <c r="K263" s="7">
        <v>435209877</v>
      </c>
      <c r="L263" s="7">
        <v>247</v>
      </c>
    </row>
    <row r="264" spans="1:12" x14ac:dyDescent="0.25">
      <c r="A264" s="6">
        <v>43799</v>
      </c>
      <c r="G264" s="7">
        <v>268183340</v>
      </c>
      <c r="H264" s="7">
        <v>167026537</v>
      </c>
      <c r="K264" s="7">
        <v>435209877</v>
      </c>
      <c r="L264" s="7">
        <v>249</v>
      </c>
    </row>
    <row r="265" spans="1:12" x14ac:dyDescent="0.25">
      <c r="A265" s="6">
        <v>43830</v>
      </c>
      <c r="B265" s="7">
        <v>116750</v>
      </c>
      <c r="C265" s="7">
        <v>-4032</v>
      </c>
      <c r="D265" s="7">
        <v>-4032</v>
      </c>
      <c r="E265" s="7">
        <v>0</v>
      </c>
      <c r="F265" s="7">
        <v>112718</v>
      </c>
      <c r="G265" s="7">
        <v>268183340</v>
      </c>
      <c r="H265" s="7">
        <v>167026537</v>
      </c>
      <c r="K265" s="7">
        <v>435209877</v>
      </c>
      <c r="L265" s="7">
        <v>259</v>
      </c>
    </row>
    <row r="266" spans="1:12" x14ac:dyDescent="0.25">
      <c r="A266" s="6">
        <v>43867</v>
      </c>
      <c r="G266" s="7">
        <v>268183340</v>
      </c>
      <c r="H266" s="7">
        <v>167026537</v>
      </c>
      <c r="K266" s="7">
        <v>435209877</v>
      </c>
      <c r="L266" s="7">
        <v>271</v>
      </c>
    </row>
    <row r="267" spans="1:12" x14ac:dyDescent="0.25">
      <c r="A267" s="6">
        <v>43890</v>
      </c>
      <c r="G267" s="7">
        <v>268183340</v>
      </c>
      <c r="H267" s="7">
        <v>167026537</v>
      </c>
      <c r="K267" s="7">
        <v>435209877</v>
      </c>
      <c r="L267" s="7">
        <v>240</v>
      </c>
    </row>
    <row r="268" spans="1:12" x14ac:dyDescent="0.25">
      <c r="A268" s="6">
        <v>43921</v>
      </c>
      <c r="B268" s="7">
        <v>98917</v>
      </c>
      <c r="C268" s="7">
        <v>-4802</v>
      </c>
      <c r="D268" s="7">
        <f>C268</f>
        <v>-4802</v>
      </c>
      <c r="E268" s="7">
        <v>0</v>
      </c>
      <c r="F268" s="7">
        <v>94115</v>
      </c>
      <c r="G268" s="7">
        <v>267120334</v>
      </c>
      <c r="H268" s="7">
        <v>168089543</v>
      </c>
      <c r="K268" s="7">
        <v>435209877</v>
      </c>
      <c r="L268" s="7">
        <v>216</v>
      </c>
    </row>
    <row r="269" spans="1:12" x14ac:dyDescent="0.25">
      <c r="A269" s="6">
        <v>43951</v>
      </c>
      <c r="G269" s="7">
        <v>267120334</v>
      </c>
      <c r="H269" s="7">
        <v>168089543</v>
      </c>
      <c r="K269" s="7">
        <v>435209877</v>
      </c>
      <c r="L269" s="7">
        <v>234</v>
      </c>
    </row>
    <row r="270" spans="1:12" x14ac:dyDescent="0.25">
      <c r="A270" s="6">
        <v>43982</v>
      </c>
      <c r="G270" s="7">
        <v>267120334</v>
      </c>
      <c r="H270" s="7">
        <v>168089543</v>
      </c>
      <c r="K270" s="7">
        <v>435209877</v>
      </c>
      <c r="L270" s="7">
        <v>238</v>
      </c>
    </row>
    <row r="271" spans="1:12" x14ac:dyDescent="0.25">
      <c r="A271" s="6">
        <v>44012</v>
      </c>
      <c r="B271" s="7">
        <v>111838</v>
      </c>
      <c r="C271" s="7">
        <v>-5077</v>
      </c>
      <c r="D271" s="7">
        <v>-5077</v>
      </c>
      <c r="E271" s="7">
        <v>0</v>
      </c>
      <c r="F271" s="7">
        <v>106761</v>
      </c>
      <c r="G271" s="7">
        <v>267117834</v>
      </c>
      <c r="H271" s="7">
        <v>168092043</v>
      </c>
      <c r="K271" s="7">
        <v>435209877</v>
      </c>
      <c r="L271" s="7">
        <v>245</v>
      </c>
    </row>
    <row r="272" spans="1:12" x14ac:dyDescent="0.25">
      <c r="A272" s="6">
        <v>44043</v>
      </c>
      <c r="G272" s="7">
        <v>267111784</v>
      </c>
      <c r="H272" s="7">
        <v>168098093</v>
      </c>
      <c r="K272" s="7">
        <v>435209877</v>
      </c>
      <c r="L272" s="7">
        <v>242</v>
      </c>
    </row>
    <row r="273" spans="1:13" x14ac:dyDescent="0.25">
      <c r="A273" s="6">
        <v>44074</v>
      </c>
      <c r="G273" s="7">
        <v>267111784</v>
      </c>
      <c r="H273" s="7">
        <v>168098093</v>
      </c>
      <c r="K273" s="7">
        <v>435209877</v>
      </c>
      <c r="L273" s="7">
        <v>255</v>
      </c>
    </row>
    <row r="274" spans="1:13" x14ac:dyDescent="0.25">
      <c r="A274" s="6">
        <v>44104</v>
      </c>
      <c r="B274" s="7">
        <v>118477</v>
      </c>
      <c r="C274" s="7">
        <v>-6161</v>
      </c>
      <c r="D274" s="7">
        <v>-6161</v>
      </c>
      <c r="E274" s="7">
        <v>0</v>
      </c>
      <c r="F274" s="7">
        <v>112316</v>
      </c>
      <c r="G274" s="7">
        <v>267111784</v>
      </c>
      <c r="H274" s="7">
        <v>168098093</v>
      </c>
      <c r="K274" s="7">
        <v>435209877</v>
      </c>
      <c r="L274" s="7">
        <v>258</v>
      </c>
    </row>
    <row r="275" spans="1:13" x14ac:dyDescent="0.25">
      <c r="A275" s="6">
        <v>44135</v>
      </c>
      <c r="G275" s="7">
        <v>267111784</v>
      </c>
      <c r="H275" s="7">
        <v>168098093</v>
      </c>
      <c r="K275" s="7">
        <v>435209877</v>
      </c>
      <c r="L275" s="7">
        <v>242</v>
      </c>
    </row>
    <row r="276" spans="1:13" x14ac:dyDescent="0.25">
      <c r="A276" s="6">
        <v>44165</v>
      </c>
      <c r="G276" s="7">
        <v>267111784</v>
      </c>
      <c r="H276" s="7">
        <v>168098093</v>
      </c>
      <c r="K276" s="7">
        <v>435209877</v>
      </c>
      <c r="L276" s="7">
        <v>278</v>
      </c>
    </row>
    <row r="277" spans="1:13" x14ac:dyDescent="0.25">
      <c r="A277" s="6">
        <v>44196</v>
      </c>
      <c r="B277" s="7">
        <v>128893</v>
      </c>
      <c r="C277" s="7">
        <v>-7654</v>
      </c>
      <c r="D277" s="7">
        <v>-7654</v>
      </c>
      <c r="E277" s="7">
        <v>0</v>
      </c>
      <c r="F277" s="7">
        <v>121239</v>
      </c>
      <c r="G277" s="7">
        <v>267111784</v>
      </c>
      <c r="H277" s="7">
        <v>168098093</v>
      </c>
      <c r="K277" s="7">
        <v>435209877</v>
      </c>
      <c r="L277" s="7">
        <v>279</v>
      </c>
    </row>
    <row r="278" spans="1:13" x14ac:dyDescent="0.25">
      <c r="A278" s="6">
        <v>44235</v>
      </c>
      <c r="G278" s="7">
        <v>267111711</v>
      </c>
      <c r="H278" s="7">
        <v>168098166</v>
      </c>
      <c r="K278" s="7">
        <v>435209877</v>
      </c>
      <c r="L278" s="7">
        <v>297</v>
      </c>
    </row>
    <row r="279" spans="1:13" x14ac:dyDescent="0.25">
      <c r="A279" s="6">
        <v>44255</v>
      </c>
      <c r="G279" s="7">
        <v>267111711</v>
      </c>
      <c r="H279" s="7">
        <v>168098166</v>
      </c>
      <c r="K279" s="7">
        <v>435209877</v>
      </c>
      <c r="L279" s="7">
        <v>299</v>
      </c>
    </row>
    <row r="280" spans="1:13" x14ac:dyDescent="0.25">
      <c r="A280" s="6">
        <v>44286</v>
      </c>
      <c r="B280" s="7">
        <v>146071</v>
      </c>
      <c r="C280" s="7">
        <v>-6495</v>
      </c>
      <c r="D280" s="7">
        <v>-6495</v>
      </c>
      <c r="E280" s="7">
        <v>0</v>
      </c>
      <c r="F280" s="7">
        <v>139576</v>
      </c>
      <c r="G280" s="7">
        <v>267111711</v>
      </c>
      <c r="H280" s="7">
        <v>168098166</v>
      </c>
      <c r="K280" s="7">
        <v>435209877</v>
      </c>
      <c r="L280" s="7">
        <v>321</v>
      </c>
    </row>
    <row r="281" spans="1:13" x14ac:dyDescent="0.25">
      <c r="A281" s="6">
        <v>44316</v>
      </c>
      <c r="G281" s="7">
        <v>267111711</v>
      </c>
      <c r="H281" s="7">
        <v>168098166</v>
      </c>
      <c r="K281" s="7">
        <v>435209877</v>
      </c>
      <c r="L281" s="7">
        <v>308</v>
      </c>
    </row>
    <row r="282" spans="1:13" x14ac:dyDescent="0.25">
      <c r="A282" s="6">
        <v>44347</v>
      </c>
      <c r="G282" s="7">
        <v>267111711</v>
      </c>
      <c r="H282" s="7">
        <v>168098166</v>
      </c>
      <c r="K282" s="7">
        <v>435209877</v>
      </c>
      <c r="L282" s="7">
        <v>311</v>
      </c>
    </row>
    <row r="283" spans="1:13" x14ac:dyDescent="0.25">
      <c r="A283" s="6">
        <v>44377</v>
      </c>
      <c r="B283" s="7">
        <v>139948</v>
      </c>
      <c r="C283" s="7">
        <v>-4550</v>
      </c>
      <c r="D283" s="7">
        <v>-4550</v>
      </c>
      <c r="E283" s="7">
        <v>0</v>
      </c>
      <c r="F283" s="7">
        <v>135398</v>
      </c>
      <c r="G283" s="7">
        <v>267111711</v>
      </c>
      <c r="H283" s="7">
        <v>168098166</v>
      </c>
      <c r="K283" s="7">
        <v>435209877</v>
      </c>
      <c r="L283" s="7">
        <v>311</v>
      </c>
    </row>
    <row r="284" spans="1:13" x14ac:dyDescent="0.25">
      <c r="A284" s="6">
        <v>44408</v>
      </c>
      <c r="G284" s="7">
        <v>267111711</v>
      </c>
      <c r="H284" s="7">
        <v>168098166</v>
      </c>
      <c r="K284" s="7">
        <v>435209877</v>
      </c>
      <c r="L284" s="7">
        <v>315</v>
      </c>
    </row>
    <row r="285" spans="1:13" x14ac:dyDescent="0.25">
      <c r="A285" s="6">
        <v>44439</v>
      </c>
      <c r="G285" s="7">
        <v>267111711</v>
      </c>
      <c r="H285" s="7">
        <v>168098166</v>
      </c>
      <c r="K285" s="7">
        <v>435209877</v>
      </c>
      <c r="L285" s="7">
        <v>308</v>
      </c>
    </row>
    <row r="286" spans="1:13" x14ac:dyDescent="0.25">
      <c r="A286" s="6">
        <v>44469</v>
      </c>
      <c r="B286" s="7">
        <v>134307</v>
      </c>
      <c r="C286" s="7">
        <v>-5730</v>
      </c>
      <c r="D286" s="7">
        <v>-5730</v>
      </c>
      <c r="E286" s="7">
        <v>0</v>
      </c>
      <c r="F286" s="7">
        <v>128577</v>
      </c>
      <c r="G286" s="7">
        <v>267111711</v>
      </c>
      <c r="H286" s="7">
        <v>168098166</v>
      </c>
      <c r="K286" s="7">
        <v>435209877</v>
      </c>
      <c r="L286" s="7">
        <v>295</v>
      </c>
    </row>
    <row r="287" spans="1:13" x14ac:dyDescent="0.25">
      <c r="A287" s="6">
        <v>44500</v>
      </c>
      <c r="G287" s="7">
        <v>264111711</v>
      </c>
      <c r="H287" s="7">
        <f>168098166+3000000</f>
        <v>171098166</v>
      </c>
      <c r="K287" s="7">
        <v>435209877</v>
      </c>
      <c r="L287" s="7">
        <v>305</v>
      </c>
      <c r="M287" s="18" t="s">
        <v>15</v>
      </c>
    </row>
    <row r="288" spans="1:13" x14ac:dyDescent="0.25">
      <c r="A288" s="6">
        <v>44530</v>
      </c>
      <c r="G288" s="7">
        <v>260798311</v>
      </c>
      <c r="H288" s="7">
        <v>171100797</v>
      </c>
      <c r="K288" s="7">
        <v>431899108</v>
      </c>
      <c r="L288" s="7">
        <v>307</v>
      </c>
    </row>
    <row r="289" spans="1:12" x14ac:dyDescent="0.25">
      <c r="A289" s="6">
        <v>44561</v>
      </c>
      <c r="B289" s="7">
        <v>149955</v>
      </c>
      <c r="C289" s="7">
        <v>-6500</v>
      </c>
      <c r="D289" s="7">
        <v>-6500</v>
      </c>
      <c r="E289" s="7">
        <v>0</v>
      </c>
      <c r="F289" s="7">
        <v>143455</v>
      </c>
      <c r="G289" s="7">
        <v>260795864</v>
      </c>
      <c r="H289" s="7">
        <v>171103244</v>
      </c>
      <c r="K289" s="7">
        <v>431899108</v>
      </c>
      <c r="L289" s="7">
        <v>332</v>
      </c>
    </row>
    <row r="290" spans="1:12" x14ac:dyDescent="0.25">
      <c r="A290" s="6">
        <v>44601</v>
      </c>
      <c r="G290" s="7">
        <v>260794524</v>
      </c>
      <c r="H290" s="7">
        <v>171104584</v>
      </c>
      <c r="K290" s="7">
        <v>431899108</v>
      </c>
      <c r="L290" s="7">
        <v>329</v>
      </c>
    </row>
    <row r="291" spans="1:12" x14ac:dyDescent="0.25">
      <c r="A291" s="6">
        <v>44620</v>
      </c>
      <c r="G291" s="7">
        <v>260794274</v>
      </c>
      <c r="H291" s="7">
        <v>171104834</v>
      </c>
      <c r="K291" s="7">
        <v>431899108</v>
      </c>
      <c r="L291" s="7">
        <v>287</v>
      </c>
    </row>
    <row r="292" spans="1:12" x14ac:dyDescent="0.25">
      <c r="A292" s="6">
        <v>44651</v>
      </c>
      <c r="B292" s="7">
        <v>129252</v>
      </c>
      <c r="C292" s="7">
        <v>-5705</v>
      </c>
      <c r="D292" s="7">
        <v>-5705</v>
      </c>
      <c r="E292" s="7">
        <v>0</v>
      </c>
      <c r="F292" s="7">
        <v>123547</v>
      </c>
      <c r="G292" s="7">
        <v>260794174</v>
      </c>
      <c r="H292" s="7">
        <v>171104934</v>
      </c>
      <c r="K292" s="7">
        <v>431899108</v>
      </c>
      <c r="L292" s="7">
        <v>286</v>
      </c>
    </row>
    <row r="293" spans="1:12" x14ac:dyDescent="0.25">
      <c r="A293" s="6">
        <v>44681</v>
      </c>
      <c r="G293" s="7">
        <v>260794170</v>
      </c>
      <c r="H293" s="7">
        <v>171104938</v>
      </c>
      <c r="K293" s="7">
        <v>431899108</v>
      </c>
      <c r="L293" s="7">
        <v>286</v>
      </c>
    </row>
    <row r="294" spans="1:12" x14ac:dyDescent="0.25">
      <c r="A294" s="6">
        <v>44712</v>
      </c>
      <c r="G294" s="7">
        <v>260794169</v>
      </c>
      <c r="H294" s="7">
        <v>171104939</v>
      </c>
      <c r="K294" s="7">
        <v>431899108</v>
      </c>
      <c r="L294" s="7">
        <v>291</v>
      </c>
    </row>
    <row r="295" spans="1:12" x14ac:dyDescent="0.25">
      <c r="A295" s="6">
        <v>44742</v>
      </c>
      <c r="B295" s="7">
        <v>119715</v>
      </c>
      <c r="C295" s="7">
        <v>-6078</v>
      </c>
      <c r="D295" s="7">
        <v>-6078</v>
      </c>
      <c r="E295" s="7">
        <v>0</v>
      </c>
      <c r="F295" s="7">
        <v>113637</v>
      </c>
      <c r="G295" s="7">
        <v>260793834</v>
      </c>
      <c r="H295" s="7">
        <v>171105274</v>
      </c>
      <c r="K295" s="7">
        <v>431899108</v>
      </c>
      <c r="L295" s="7">
        <v>263</v>
      </c>
    </row>
    <row r="296" spans="1:12" x14ac:dyDescent="0.25">
      <c r="A296" s="6">
        <v>44773</v>
      </c>
      <c r="G296" s="7">
        <v>260793822</v>
      </c>
      <c r="H296" s="7">
        <v>171105286</v>
      </c>
      <c r="K296" s="7">
        <v>431899108</v>
      </c>
      <c r="L296" s="7">
        <v>282</v>
      </c>
    </row>
    <row r="297" spans="1:12" x14ac:dyDescent="0.25">
      <c r="A297" s="6">
        <v>44804</v>
      </c>
      <c r="G297" s="7">
        <v>260793822</v>
      </c>
      <c r="H297" s="7">
        <v>171105286</v>
      </c>
      <c r="K297" s="7">
        <v>431899108</v>
      </c>
      <c r="L297" s="7">
        <v>269</v>
      </c>
    </row>
    <row r="298" spans="1:12" x14ac:dyDescent="0.25">
      <c r="A298" s="6">
        <v>44834</v>
      </c>
      <c r="B298" s="7">
        <v>114499</v>
      </c>
      <c r="C298" s="7">
        <v>-7033</v>
      </c>
      <c r="D298" s="7">
        <v>-7033</v>
      </c>
      <c r="E298" s="7">
        <v>0</v>
      </c>
      <c r="F298" s="7">
        <v>107466</v>
      </c>
      <c r="G298" s="7">
        <v>260793652</v>
      </c>
      <c r="H298" s="7">
        <v>171105456</v>
      </c>
      <c r="K298" s="7">
        <v>431899108</v>
      </c>
      <c r="L298" s="7">
        <v>249</v>
      </c>
    </row>
    <row r="299" spans="1:12" x14ac:dyDescent="0.25">
      <c r="A299" s="6">
        <v>44865</v>
      </c>
      <c r="G299" s="7">
        <v>260793652</v>
      </c>
      <c r="H299" s="7">
        <v>171105456</v>
      </c>
      <c r="K299" s="7">
        <v>431899108</v>
      </c>
      <c r="L299" s="7">
        <v>275</v>
      </c>
    </row>
    <row r="300" spans="1:12" x14ac:dyDescent="0.25">
      <c r="A300" s="6">
        <v>44895</v>
      </c>
      <c r="G300" s="7">
        <v>260793625</v>
      </c>
      <c r="H300" s="7">
        <v>171105483</v>
      </c>
      <c r="K300" s="7">
        <v>431899108</v>
      </c>
      <c r="L300" s="7">
        <v>295</v>
      </c>
    </row>
    <row r="301" spans="1:12" x14ac:dyDescent="0.25">
      <c r="A301" s="6">
        <v>44926</v>
      </c>
      <c r="B301" s="7">
        <v>133832</v>
      </c>
      <c r="C301" s="7">
        <v>-7355</v>
      </c>
      <c r="D301" s="7">
        <v>-7355</v>
      </c>
      <c r="E301" s="7">
        <v>0</v>
      </c>
      <c r="F301" s="7">
        <v>126477</v>
      </c>
      <c r="G301" s="7">
        <v>260743525</v>
      </c>
      <c r="H301" s="7">
        <v>171155583</v>
      </c>
      <c r="K301" s="7">
        <v>431899108</v>
      </c>
      <c r="L301" s="7">
        <v>293</v>
      </c>
    </row>
    <row r="302" spans="1:12" x14ac:dyDescent="0.25">
      <c r="A302" s="6">
        <v>44959</v>
      </c>
      <c r="G302" s="7">
        <v>260743503</v>
      </c>
      <c r="H302" s="7">
        <v>171155605</v>
      </c>
      <c r="K302" s="7">
        <v>431899108</v>
      </c>
      <c r="L302" s="7">
        <v>329</v>
      </c>
    </row>
    <row r="303" spans="1:12" x14ac:dyDescent="0.25">
      <c r="A303" s="6">
        <v>44985</v>
      </c>
      <c r="G303" s="7">
        <v>260343503</v>
      </c>
      <c r="H303" s="7">
        <v>171555605</v>
      </c>
      <c r="K303" s="7">
        <v>431899108</v>
      </c>
      <c r="L303" s="7">
        <v>323</v>
      </c>
    </row>
    <row r="304" spans="1:12" x14ac:dyDescent="0.25">
      <c r="A304" s="6">
        <v>45016</v>
      </c>
      <c r="B304" s="7">
        <v>143381</v>
      </c>
      <c r="C304" s="7">
        <v>-5076</v>
      </c>
      <c r="D304" s="7">
        <v>-5076</v>
      </c>
      <c r="E304" s="7">
        <v>0</v>
      </c>
      <c r="F304" s="7">
        <v>138305</v>
      </c>
      <c r="G304" s="7">
        <v>260343503</v>
      </c>
      <c r="H304" s="7">
        <v>171555605</v>
      </c>
      <c r="K304" s="7">
        <v>431899108</v>
      </c>
      <c r="L304" s="7">
        <v>320</v>
      </c>
    </row>
    <row r="305" spans="1:12" x14ac:dyDescent="0.25">
      <c r="A305" s="6">
        <v>45046</v>
      </c>
      <c r="G305" s="7">
        <v>260342503</v>
      </c>
      <c r="H305" s="7">
        <v>171556605</v>
      </c>
      <c r="K305" s="7">
        <v>431899108</v>
      </c>
      <c r="L305" s="7">
        <v>317</v>
      </c>
    </row>
    <row r="306" spans="1:12" x14ac:dyDescent="0.25">
      <c r="A306" s="6">
        <v>45077</v>
      </c>
      <c r="G306" s="7">
        <v>260342503</v>
      </c>
      <c r="H306" s="7">
        <v>171556605</v>
      </c>
      <c r="K306" s="7">
        <v>431899108</v>
      </c>
      <c r="L306" s="7">
        <v>298</v>
      </c>
    </row>
    <row r="307" spans="1:12" x14ac:dyDescent="0.25">
      <c r="A307" s="6">
        <v>45107</v>
      </c>
      <c r="B307" s="7">
        <v>142241</v>
      </c>
      <c r="C307" s="7">
        <v>-5456</v>
      </c>
      <c r="D307" s="7">
        <v>-5456</v>
      </c>
      <c r="E307" s="7">
        <v>0</v>
      </c>
      <c r="F307" s="7">
        <v>136785</v>
      </c>
      <c r="G307" s="7">
        <v>260340877</v>
      </c>
      <c r="H307" s="7">
        <v>171558231</v>
      </c>
      <c r="K307" s="7">
        <v>431899108</v>
      </c>
      <c r="L307" s="7">
        <v>317</v>
      </c>
    </row>
    <row r="308" spans="1:12" x14ac:dyDescent="0.25">
      <c r="A308" s="6">
        <v>45138</v>
      </c>
      <c r="G308" s="7">
        <v>260340877</v>
      </c>
      <c r="H308" s="7">
        <v>171558231</v>
      </c>
      <c r="K308" s="7">
        <v>431899108</v>
      </c>
      <c r="L308" s="7">
        <v>319</v>
      </c>
    </row>
    <row r="309" spans="1:12" x14ac:dyDescent="0.25">
      <c r="A309" s="6">
        <v>45169</v>
      </c>
      <c r="G309" s="7">
        <v>259940877</v>
      </c>
      <c r="H309" s="7">
        <v>171958231</v>
      </c>
      <c r="K309" s="7">
        <v>431899108</v>
      </c>
      <c r="L309" s="7">
        <v>310</v>
      </c>
    </row>
    <row r="310" spans="1:12" x14ac:dyDescent="0.25">
      <c r="A310" s="6">
        <v>45199</v>
      </c>
      <c r="B310" s="7">
        <v>141029</v>
      </c>
      <c r="C310" s="7">
        <v>-6366</v>
      </c>
      <c r="D310" s="7">
        <v>-6366</v>
      </c>
      <c r="E310" s="7">
        <v>0</v>
      </c>
      <c r="F310" s="7">
        <v>134663</v>
      </c>
      <c r="G310" s="7">
        <v>259940677</v>
      </c>
      <c r="H310" s="7">
        <v>171958431</v>
      </c>
      <c r="K310" s="7">
        <v>431899108</v>
      </c>
      <c r="L310" s="7">
        <v>312</v>
      </c>
    </row>
    <row r="311" spans="1:12" x14ac:dyDescent="0.25">
      <c r="A311" s="6">
        <v>45230</v>
      </c>
      <c r="G311" s="7">
        <v>257338746</v>
      </c>
      <c r="H311" s="7">
        <v>174560362</v>
      </c>
      <c r="K311" s="7">
        <v>431899108</v>
      </c>
      <c r="L311" s="7">
        <v>307</v>
      </c>
    </row>
    <row r="312" spans="1:12" x14ac:dyDescent="0.25">
      <c r="A312" s="6">
        <v>45260</v>
      </c>
      <c r="G312" s="7">
        <v>255122506</v>
      </c>
      <c r="H312" s="7">
        <v>176776602</v>
      </c>
      <c r="K312" s="7">
        <v>431899108</v>
      </c>
      <c r="L312" s="7">
        <v>330</v>
      </c>
    </row>
    <row r="313" spans="1:12" x14ac:dyDescent="0.25">
      <c r="A313" s="6">
        <v>45291</v>
      </c>
      <c r="B313" s="7">
        <v>157547</v>
      </c>
      <c r="C313" s="7">
        <v>-7295</v>
      </c>
      <c r="D313" s="7">
        <v>-7295</v>
      </c>
      <c r="E313" s="7">
        <v>0</v>
      </c>
      <c r="F313" s="7">
        <v>150252</v>
      </c>
      <c r="G313" s="7">
        <v>254789494</v>
      </c>
      <c r="H313" s="7">
        <v>177109614</v>
      </c>
      <c r="K313" s="7">
        <v>431899108</v>
      </c>
      <c r="L313" s="7">
        <v>348</v>
      </c>
    </row>
    <row r="314" spans="1:12" x14ac:dyDescent="0.25">
      <c r="A314" s="6">
        <v>45323</v>
      </c>
      <c r="G314" s="7">
        <v>254037603</v>
      </c>
      <c r="H314" s="7">
        <v>177861505</v>
      </c>
      <c r="K314" s="7">
        <v>431899108</v>
      </c>
      <c r="L314" s="7">
        <v>341</v>
      </c>
    </row>
    <row r="315" spans="1:12" x14ac:dyDescent="0.25">
      <c r="A315" s="6">
        <v>45351</v>
      </c>
      <c r="G315" s="7">
        <v>252795832</v>
      </c>
      <c r="H315" s="7">
        <v>179103276</v>
      </c>
      <c r="K315" s="7">
        <v>431899108</v>
      </c>
      <c r="L315" s="7">
        <v>367</v>
      </c>
    </row>
    <row r="316" spans="1:12" x14ac:dyDescent="0.25">
      <c r="A316" s="6">
        <v>45382</v>
      </c>
      <c r="B316" s="7">
        <v>167858</v>
      </c>
      <c r="C316" s="7">
        <v>-1064</v>
      </c>
      <c r="D316" s="7">
        <v>-1064</v>
      </c>
      <c r="E316" s="7">
        <v>0</v>
      </c>
      <c r="F316" s="7">
        <v>166794</v>
      </c>
      <c r="G316" s="7">
        <v>247778255</v>
      </c>
      <c r="H316" s="7">
        <v>184120853</v>
      </c>
      <c r="K316" s="7">
        <v>431899108</v>
      </c>
      <c r="L316" s="7">
        <v>386</v>
      </c>
    </row>
    <row r="317" spans="1:12" x14ac:dyDescent="0.25">
      <c r="A317" s="6">
        <v>45412</v>
      </c>
      <c r="G317" s="7">
        <v>244674203</v>
      </c>
      <c r="H317" s="7">
        <v>187224905</v>
      </c>
      <c r="K317" s="7">
        <v>431899108</v>
      </c>
      <c r="L317" s="7">
        <v>369</v>
      </c>
    </row>
    <row r="318" spans="1:12" x14ac:dyDescent="0.25">
      <c r="A318" s="6">
        <v>45443</v>
      </c>
      <c r="G318" s="7">
        <v>243674203</v>
      </c>
      <c r="H318" s="7">
        <v>188224905</v>
      </c>
      <c r="K318" s="7">
        <v>431899108</v>
      </c>
      <c r="L318" s="7">
        <v>373</v>
      </c>
    </row>
    <row r="319" spans="1:12" x14ac:dyDescent="0.25">
      <c r="A319" s="6">
        <v>45473</v>
      </c>
      <c r="B319" s="7">
        <v>160537</v>
      </c>
      <c r="C319" s="7">
        <v>-4490</v>
      </c>
      <c r="D319" s="7">
        <v>-4490</v>
      </c>
      <c r="E319" s="7">
        <v>0</v>
      </c>
      <c r="F319" s="7">
        <v>156047</v>
      </c>
      <c r="G319" s="7">
        <v>243076944</v>
      </c>
      <c r="H319" s="7">
        <v>188822164</v>
      </c>
      <c r="K319" s="7">
        <v>431899108</v>
      </c>
      <c r="L319" s="7">
        <v>361</v>
      </c>
    </row>
    <row r="320" spans="1:12" x14ac:dyDescent="0.25">
      <c r="A320" s="6">
        <v>45504</v>
      </c>
      <c r="G320" s="7">
        <v>243076944</v>
      </c>
      <c r="H320" s="7">
        <v>188822164</v>
      </c>
      <c r="K320" s="7">
        <v>431899108</v>
      </c>
      <c r="L320" s="7">
        <v>376</v>
      </c>
    </row>
    <row r="321" spans="1:12" x14ac:dyDescent="0.25">
      <c r="A321" s="6">
        <v>45535</v>
      </c>
      <c r="G321" s="7">
        <v>243076944</v>
      </c>
      <c r="H321" s="7">
        <v>188822164</v>
      </c>
      <c r="K321" s="7">
        <v>431899108</v>
      </c>
      <c r="L321" s="7">
        <v>375</v>
      </c>
    </row>
    <row r="322" spans="1:12" x14ac:dyDescent="0.25">
      <c r="A322" s="6">
        <v>45565</v>
      </c>
      <c r="B322" s="7">
        <v>168938</v>
      </c>
      <c r="C322" s="7">
        <v>-6172</v>
      </c>
      <c r="D322" s="7">
        <v>-6172</v>
      </c>
      <c r="E322" s="7">
        <v>0</v>
      </c>
      <c r="F322" s="7">
        <v>162766</v>
      </c>
      <c r="G322" s="7">
        <v>243076943</v>
      </c>
      <c r="H322" s="7">
        <v>188822165</v>
      </c>
      <c r="K322" s="7">
        <v>431899108</v>
      </c>
      <c r="L322" s="7">
        <v>377</v>
      </c>
    </row>
    <row r="323" spans="1:12" x14ac:dyDescent="0.25">
      <c r="A323" s="6">
        <v>45596</v>
      </c>
      <c r="G323" s="7">
        <v>243076943</v>
      </c>
      <c r="H323" s="7">
        <v>188822165</v>
      </c>
      <c r="K323" s="7">
        <v>431899108</v>
      </c>
      <c r="L323" s="7">
        <v>374</v>
      </c>
    </row>
    <row r="324" spans="1:12" x14ac:dyDescent="0.25">
      <c r="A324" s="6">
        <v>45626</v>
      </c>
      <c r="G324" s="7">
        <v>238376934</v>
      </c>
      <c r="H324" s="7">
        <v>193522174</v>
      </c>
      <c r="K324" s="7">
        <v>431899108</v>
      </c>
      <c r="L324" s="7">
        <v>373</v>
      </c>
    </row>
    <row r="325" spans="1:12" x14ac:dyDescent="0.25">
      <c r="A325" s="6">
        <v>45657</v>
      </c>
      <c r="B325" s="7">
        <v>166504</v>
      </c>
      <c r="C325" s="7">
        <v>-6914</v>
      </c>
      <c r="D325" s="7">
        <v>-6914</v>
      </c>
      <c r="E325" s="7">
        <v>0</v>
      </c>
      <c r="F325" s="7">
        <v>159590</v>
      </c>
      <c r="G325" s="7">
        <v>238376934</v>
      </c>
      <c r="H325" s="7">
        <v>193522174</v>
      </c>
      <c r="K325" s="7">
        <v>431899108</v>
      </c>
      <c r="L325" s="7">
        <v>370</v>
      </c>
    </row>
    <row r="326" spans="1:12" x14ac:dyDescent="0.25">
      <c r="A326" s="6">
        <v>45695</v>
      </c>
      <c r="G326" s="7">
        <v>238376934</v>
      </c>
      <c r="H326" s="7">
        <v>193522174</v>
      </c>
      <c r="K326" s="7">
        <v>431899108</v>
      </c>
      <c r="L326" s="7">
        <v>408</v>
      </c>
    </row>
    <row r="327" spans="1:12" x14ac:dyDescent="0.25">
      <c r="A327" s="6">
        <v>45716</v>
      </c>
      <c r="G327" s="7">
        <v>238376934</v>
      </c>
      <c r="H327" s="7">
        <v>193522174</v>
      </c>
      <c r="K327" s="7">
        <v>431899108</v>
      </c>
      <c r="L327" s="7">
        <v>427</v>
      </c>
    </row>
    <row r="328" spans="1:12" x14ac:dyDescent="0.25">
      <c r="A328" s="6">
        <v>45747</v>
      </c>
      <c r="B328" s="7">
        <v>171171</v>
      </c>
      <c r="C328" s="7">
        <v>-3820</v>
      </c>
      <c r="D328" s="7">
        <v>-3820</v>
      </c>
      <c r="E328" s="7">
        <v>0</v>
      </c>
      <c r="F328" s="7">
        <v>167351</v>
      </c>
      <c r="G328" s="7">
        <v>238376934</v>
      </c>
      <c r="H328" s="7">
        <v>193522174</v>
      </c>
      <c r="K328" s="7">
        <v>431899108</v>
      </c>
      <c r="L328" s="7">
        <v>387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&amp;A</oddHeader>
    <oddFooter>Sida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9df90c-09a6-4900-913e-10820ace0dce">
      <Terms xmlns="http://schemas.microsoft.com/office/infopath/2007/PartnerControls"/>
    </lcf76f155ced4ddcb4097134ff3c332f>
    <TaxCatchAll xmlns="167de469-f6a2-491e-9bf4-f1e5924ae27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131F7A02D7DE44BB2917A856F177D1" ma:contentTypeVersion="17" ma:contentTypeDescription="Skapa ett nytt dokument." ma:contentTypeScope="" ma:versionID="9ca19da60be652de8f1e9f8db1bfef58">
  <xsd:schema xmlns:xsd="http://www.w3.org/2001/XMLSchema" xmlns:xs="http://www.w3.org/2001/XMLSchema" xmlns:p="http://schemas.microsoft.com/office/2006/metadata/properties" xmlns:ns2="d09df90c-09a6-4900-913e-10820ace0dce" xmlns:ns3="167de469-f6a2-491e-9bf4-f1e5924ae271" targetNamespace="http://schemas.microsoft.com/office/2006/metadata/properties" ma:root="true" ma:fieldsID="648c646d8a756d21f78d60985e21243a" ns2:_="" ns3:_="">
    <xsd:import namespace="d09df90c-09a6-4900-913e-10820ace0dce"/>
    <xsd:import namespace="167de469-f6a2-491e-9bf4-f1e5924ae2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df90c-09a6-4900-913e-10820ace0d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cde1896c-15a0-4941-bda7-9752bdda9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de469-f6a2-491e-9bf4-f1e5924ae2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2fa353a-6ffd-4abb-82f5-aebf478d0690}" ma:internalName="TaxCatchAll" ma:showField="CatchAllData" ma:web="167de469-f6a2-491e-9bf4-f1e5924ae2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F30655-3CE1-4D71-88D3-698371345FE7}">
  <ds:schemaRefs>
    <ds:schemaRef ds:uri="http://schemas.microsoft.com/office/2006/metadata/properties"/>
    <ds:schemaRef ds:uri="http://schemas.microsoft.com/office/infopath/2007/PartnerControls"/>
    <ds:schemaRef ds:uri="d09df90c-09a6-4900-913e-10820ace0dce"/>
    <ds:schemaRef ds:uri="167de469-f6a2-491e-9bf4-f1e5924ae271"/>
  </ds:schemaRefs>
</ds:datastoreItem>
</file>

<file path=customXml/itemProps2.xml><?xml version="1.0" encoding="utf-8"?>
<ds:datastoreItem xmlns:ds="http://schemas.openxmlformats.org/officeDocument/2006/customXml" ds:itemID="{B9DDEC16-0365-472D-97E0-46304A479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91DD2B-E228-45E3-8565-E07F94B66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df90c-09a6-4900-913e-10820ace0dce"/>
    <ds:schemaRef ds:uri="167de469-f6a2-491e-9bf4-f1e5924ae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Substansvärde</vt:lpstr>
    </vt:vector>
  </TitlesOfParts>
  <Company>Industrivärden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</dc:creator>
  <cp:lastModifiedBy>Johan Buskas</cp:lastModifiedBy>
  <cp:lastPrinted>2008-01-30T13:25:55Z</cp:lastPrinted>
  <dcterms:created xsi:type="dcterms:W3CDTF">1998-05-15T07:05:46Z</dcterms:created>
  <dcterms:modified xsi:type="dcterms:W3CDTF">2025-04-01T08:12:14Z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0x01010079131F7A02D7DE44BB2917A856F177D1</vt:lpwstr>
  </property>
</Properties>
</file>